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I:\_WIP_Council_Meeting\RAISE 2022\_FINAL 2022 RAISE Application and Supporting Documents\03_Benefit Cost Analysis\"/>
    </mc:Choice>
  </mc:AlternateContent>
  <xr:revisionPtr revIDLastSave="0" documentId="13_ncr:1_{3107BCCF-B471-40A9-9E5E-E6DF677C876D}" xr6:coauthVersionLast="47" xr6:coauthVersionMax="47" xr10:uidLastSave="{00000000-0000-0000-0000-000000000000}"/>
  <bookViews>
    <workbookView xWindow="-28920" yWindow="-90" windowWidth="29040" windowHeight="15840" activeTab="1" xr2:uid="{00000000-000D-0000-FFFF-FFFF00000000}"/>
  </bookViews>
  <sheets>
    <sheet name="Properties Along Corridor" sheetId="5" r:id="rId1"/>
    <sheet name="Project Oriented - Value Inc." sheetId="6" r:id="rId2"/>
  </sheets>
  <definedNames>
    <definedName name="_xlnm._FilterDatabase" localSheetId="0" hidden="1">'Properties Along Corridor'!$A$3:$AV$172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" i="6" l="1"/>
  <c r="M54" i="6"/>
  <c r="M53" i="6"/>
  <c r="M52" i="6"/>
  <c r="M51" i="6"/>
  <c r="M50" i="6"/>
  <c r="M49" i="6"/>
  <c r="J46" i="6" l="1"/>
  <c r="J41" i="6"/>
  <c r="F39" i="6"/>
  <c r="F36" i="6"/>
  <c r="F33" i="6"/>
  <c r="G51" i="6"/>
  <c r="G57" i="6" s="1"/>
  <c r="J38" i="6"/>
  <c r="J35" i="6"/>
  <c r="J32" i="6"/>
  <c r="F30" i="6"/>
  <c r="J29" i="6"/>
  <c r="J28" i="6"/>
  <c r="J27" i="6"/>
  <c r="J26" i="6"/>
  <c r="J25" i="6"/>
  <c r="J24" i="6"/>
  <c r="F21" i="6"/>
  <c r="J20" i="6"/>
  <c r="J19" i="6"/>
  <c r="J18" i="6"/>
  <c r="J17" i="6"/>
  <c r="J16" i="6"/>
  <c r="J12" i="6"/>
  <c r="J11" i="6"/>
  <c r="G10" i="6"/>
  <c r="J10" i="6" s="1"/>
  <c r="G9" i="6"/>
  <c r="J9" i="6" s="1"/>
  <c r="G8" i="6"/>
  <c r="J8" i="6" s="1"/>
  <c r="J43" i="6" s="1"/>
  <c r="AA174" i="5"/>
  <c r="F13" i="6" l="1"/>
  <c r="N51" i="6"/>
</calcChain>
</file>

<file path=xl/sharedStrings.xml><?xml version="1.0" encoding="utf-8"?>
<sst xmlns="http://schemas.openxmlformats.org/spreadsheetml/2006/main" count="2865" uniqueCount="1406">
  <si>
    <t>PIN</t>
  </si>
  <si>
    <t>PINTEXT</t>
  </si>
  <si>
    <t>TXT_ANGLE</t>
  </si>
  <si>
    <t>ParcelNumber</t>
  </si>
  <si>
    <t>GlobalID</t>
  </si>
  <si>
    <t>parcel_number</t>
  </si>
  <si>
    <t>property_csz</t>
  </si>
  <si>
    <t>secondary_address_yn</t>
  </si>
  <si>
    <t>property_description</t>
  </si>
  <si>
    <t>title_owner</t>
  </si>
  <si>
    <t>contract_name</t>
  </si>
  <si>
    <t>instrument_number</t>
  </si>
  <si>
    <t>treasurer_mailing_name</t>
  </si>
  <si>
    <t>treasurer_address1</t>
  </si>
  <si>
    <t>treasurer_address2</t>
  </si>
  <si>
    <t>treasurer_csz</t>
  </si>
  <si>
    <t>exempt_acres</t>
  </si>
  <si>
    <t>net_acres</t>
  </si>
  <si>
    <t>taxable_value</t>
  </si>
  <si>
    <t>blocked_parcel_yn</t>
  </si>
  <si>
    <t>tax_district</t>
  </si>
  <si>
    <t>title_doc_number</t>
  </si>
  <si>
    <t>contract_doc_number</t>
  </si>
  <si>
    <t>asr_assessed_value</t>
  </si>
  <si>
    <t>sec_twp_rng</t>
  </si>
  <si>
    <t>subdivision</t>
  </si>
  <si>
    <t>owner_name2</t>
  </si>
  <si>
    <t>owner_name3</t>
  </si>
  <si>
    <t>owner_name4</t>
  </si>
  <si>
    <t>formatted_parcel</t>
  </si>
  <si>
    <t>name</t>
  </si>
  <si>
    <t>address1</t>
  </si>
  <si>
    <t>address2</t>
  </si>
  <si>
    <t>csz</t>
  </si>
  <si>
    <t>Shape__Area</t>
  </si>
  <si>
    <t>Shape__Length</t>
  </si>
  <si>
    <t>COMMERCIAL</t>
  </si>
  <si>
    <t>MARSHALLTOWN, IA 50158</t>
  </si>
  <si>
    <t>N</t>
  </si>
  <si>
    <t>Y</t>
  </si>
  <si>
    <t>RESIDENTIAL</t>
  </si>
  <si>
    <t>--</t>
  </si>
  <si>
    <t>ANSON &amp; GLICKS SUB</t>
  </si>
  <si>
    <t>DIAMOND PRODUCTS CO</t>
  </si>
  <si>
    <t>PO BOX 380</t>
  </si>
  <si>
    <t>ORANGE CITY IA 51041</t>
  </si>
  <si>
    <t xml:space="preserve">DIAMOND PRODUCTS CO </t>
  </si>
  <si>
    <t>405-032</t>
  </si>
  <si>
    <t>8418-35-405-032</t>
  </si>
  <si>
    <t>807 S 3RD AVE</t>
  </si>
  <si>
    <t>N 50' OF LOTS 5 &amp; 6 BLK 1</t>
  </si>
  <si>
    <t>MARSHALLTOWN IA 50158</t>
  </si>
  <si>
    <t>405-036</t>
  </si>
  <si>
    <t>8418-35-405-036</t>
  </si>
  <si>
    <t>801 S 3RD AVE</t>
  </si>
  <si>
    <t>LOTS 1 &amp; 2 EX S 43' THEREOF</t>
  </si>
  <si>
    <t xml:space="preserve">DIAMOND PRODUCTS COMPANY </t>
  </si>
  <si>
    <t xml:space="preserve">DIAMOND VOGEL PAINT DBA </t>
  </si>
  <si>
    <t>428-001</t>
  </si>
  <si>
    <t>8418-35-428-001</t>
  </si>
  <si>
    <t>802 S 3RD AVE</t>
  </si>
  <si>
    <t>W 65' LOT E/8 BLK 3</t>
  </si>
  <si>
    <t>JMT INVESTMENTS LLC</t>
  </si>
  <si>
    <t>ANSONS 4TH SUB PLAT OF LOTS A-E/8 BLK 3</t>
  </si>
  <si>
    <t xml:space="preserve">JMT INVESTMENTS LLC  </t>
  </si>
  <si>
    <t>428-008</t>
  </si>
  <si>
    <t>428-007</t>
  </si>
  <si>
    <t>428-006</t>
  </si>
  <si>
    <t>430-007</t>
  </si>
  <si>
    <t>8418-35-430-007</t>
  </si>
  <si>
    <t>710 S 3RD AVE</t>
  </si>
  <si>
    <t>LOTS 1-4</t>
  </si>
  <si>
    <t>OREILLY AUTOMOTIVE INC</t>
  </si>
  <si>
    <t>O' REILLY AUTO PARTS</t>
  </si>
  <si>
    <t>PO BOX 9167</t>
  </si>
  <si>
    <t>SPRINGFIELD MO 65801</t>
  </si>
  <si>
    <t>OREILLY SUB</t>
  </si>
  <si>
    <t xml:space="preserve">OREILLY AUTOMOTIVE INC </t>
  </si>
  <si>
    <t>ANSONS SUB W 1/2 SE</t>
  </si>
  <si>
    <t>427-009</t>
  </si>
  <si>
    <t>8418-35-427-009</t>
  </si>
  <si>
    <t>EXEMPT</t>
  </si>
  <si>
    <t>COMM AT NE COR OF NE SE SEC 35 THENCE S 0 DEG 15 MIN 01 SEC W 33' TO POB THENCE CONTINUING S 0 DEG 15 MIN 01 SEC W 322.59' THENCES 86 DEG 56 MIN 56 SEC W 178.38' THENCE N 64 DEG 12 MIN 12 SEC W 91.81' THENCE N 39 DEG 26 MIN 46 SEC E 87.59' THENCE S 83 DEG 49 MIN 01 SEC W 448.40' THENCE S 70 DEG 01 MIN 36 SEC W 462.41' THENCE S 89 DEG 23 MIN W 180.94' THENCE N 0 DEG 37 MIN 0 SEC W 176.31' TO THE NW COR OF SAID LOT 2 THENCE S 89 DEG 38 MIN 58 SEC E 132' THENCE S 0 DEG 37 MIN 0 SEC E 33' THENCE N 75 DEG 42 MIN 07 SEC E 1172.82' TO POB</t>
  </si>
  <si>
    <t>MARSHALLTOWN CITY OF</t>
  </si>
  <si>
    <t>CITY OF MARSHALLTOWN</t>
  </si>
  <si>
    <t>24 N CENTER ST</t>
  </si>
  <si>
    <t>35-84-18</t>
  </si>
  <si>
    <t>501-014</t>
  </si>
  <si>
    <t>8418-35-501-014</t>
  </si>
  <si>
    <t>(ASSD BY DOR) LOT 1-8 LYING N OF OLD LINN CREEK BED EX THOSE PORTIONS OWNED BY CASHWAY LUMBER VERN BRAMMER APT 2 INC AND CITY OF MARSHALLTOWN AND EX THAT PART OF LOTS 3-5 COMM AT A PT ON N LINE OF ANSON'S 3RD SUB 384.1' DISTANT ELY MEASURED ALONG SAID N LINE FROM W LINE OF SAID SE N 82 DEG 14 MIN E 222' N 154.8' TO POB THENCE N 91.4' N 89 DEG 50 MIN E 250' SWLY TO POB &amp; EX THAT PART OF LOTS 5 &amp; 6 IN ANSON'S SUB OF W 1/2 SE SEC 35 DESCRIBED AS FOLLOWS: COMM AT A PT ON THE N LINE OF 3RD SUB OF ANSON'S SUB OF W 1/2 SE SEC 35 WHICH PT IS 384.1' E OF W LINE OF SAID SE SEC N 82 DEG 14 MIN E A DISTANCE OF 222' N 260.8' N 79 DEG 12 MIN W A DISTANCE OF 50.4' TO POB OF THE PARCEL OF LAND HEREIN DESC N 0 DEG 08 MIN W A DISTANCE N 0 DEG 08 MIN W A 150' S 0 DEG 08 MIN E A DISTANCE OF 21.02' MORE OR LESS TO A PT ON A LINE BEARING N 79 DEG 12 MIN W FROM THE POB THENCE S 79 DEG 12 MIN E A DISTANCE OF 152.77' MORE OR LESS TO POB AND EX PORTION SOLD TO VIS-PENDING PLAT OF SURVEY</t>
  </si>
  <si>
    <t>UNION PACIFIC RAILROAD CO</t>
  </si>
  <si>
    <t>UNION PACIFIC RR/PROPERTY TAX</t>
  </si>
  <si>
    <t>1400 DOUGLAS STOP 1640</t>
  </si>
  <si>
    <t>OMAHA NE 68179</t>
  </si>
  <si>
    <t xml:space="preserve">UNION PACIFIC RAILROAD CO </t>
  </si>
  <si>
    <t>501-015</t>
  </si>
  <si>
    <t>8418-35-501-015</t>
  </si>
  <si>
    <t>(ASSD BY DOR) SE NE LYING S OF BLAIR'S &amp; CUNNINGHAM'S ADD SW NE AND EX PARCEL V</t>
  </si>
  <si>
    <t>501-005</t>
  </si>
  <si>
    <t>8418-35-501-005</t>
  </si>
  <si>
    <t>OUTLOTS A &amp; B EX N 110' EX E 130' S 33' EX S 111' OUTLOT B &amp; EX TRACTS IN OUTLOT A ASSESSED WITH CORP</t>
  </si>
  <si>
    <t>BLAIRS ADD</t>
  </si>
  <si>
    <t>278-004</t>
  </si>
  <si>
    <t>8418-35-278-004</t>
  </si>
  <si>
    <t>508 S 3RD AVE</t>
  </si>
  <si>
    <t>LOTS 1-7 BLK 3 EX THAT PORTION OF THE FOLLOWING DESCRIBED PARCEL WHICH LIES WITHIN SAID LOTS 1-7: BEG SW COR OUTLOT B BLAIR'S ADD; S 89 DEG 30 MIN 38 SEC W ALONG S LINE OF BLAIR'S ADD 200.23'; N 61 DEG 13 MIN 07 SEC E 228.79' TO W LINE OF SAID OUTLOT B; S 0 DEG 09 MIN 41 SEC W ALONG W LINE SAID OUTLOT B 108.45' TO BEG; AND S 15.5' VAC MARKET ST ON N OF SAID LOTS 1-6 AND ON N OF W 20' SAID LOT 7</t>
  </si>
  <si>
    <t>259-006</t>
  </si>
  <si>
    <t>8418-35-259-006</t>
  </si>
  <si>
    <t>LOT 1 BLK 1  ALSO SEE DEED FOR INTEREST IN STONE WALL &amp; BRICK PARTITION WALL</t>
  </si>
  <si>
    <t>BADGER STEVE</t>
  </si>
  <si>
    <t>BADGER, STEVE</t>
  </si>
  <si>
    <t>611 FOREST BLVD</t>
  </si>
  <si>
    <t>PROGRESS FIFTH ADD</t>
  </si>
  <si>
    <t>276-020</t>
  </si>
  <si>
    <t>8418-35-276-020</t>
  </si>
  <si>
    <t>330 S 3RD AVE</t>
  </si>
  <si>
    <t>PARCEL OF LAND LYING IN LOT 9 BLK 2 DESC AS FOLLOWS BEG AT NW COR OF SAID LOT 9 THENCE N 89 DEG 24 MIN 32 SEC E 180.98' TO THE NE COR OF SAID LOT 9 THENCE S 0 DEG 15 MIN 37 SEC W 12.70' ALONG THE E LINE OF SAID LOT 9 TO THE PC OF A CURVE TO THE RIGHT WITH A DELTA ANGLE OF 23 DEG 38 MIN 52 SEC &amp; A 41.75' RADIUS THENCE 17.23' ALONG SAID CURVE A CHORD BEARING &amp; DISTANCE OF S 12 DEG 05 MIN 03 SEC W 17.11' TO THE PT OF SAID CURVE THENCE S 23 DEG 54 MIN 29 SEC W 45.93' TO A PT ON A CURVE &amp; THE N ROW OF E NEVADA ST THENCE NWLY 76.13' ALONG A CURVE WITH A CHORD BEARING A DISTANCE OF N 79 DEG 34 MIN 28 SEC W 75.65' &amp; A DELTA  ANGLE OF 22 DEG 09 MIN 46 SEC &amp; RADIUS OF 196.81' TO THE PT OF SAID CURVE THENCE S 89 DEG 20 MIN 34 SEC W 36.48' TO THE PC OF A CURVE TO THE RIGHT WITH A DELTA  ANGLE 67 DEG 37 MIN 02 SEC A 35.50' RADIUS THENCE 41.90' ALONG SAID CURVE WITH A CHORD BEARING &amp; DISTANCE OF N 56 DEG 50 MIN 55 SEC W 39.51' TO THE PT OF SAID CURVE THENCE N 23 DEG 02 MIN 24 SEC W 37.70' TO POB AND S 20' LOT 8 BLK 2</t>
  </si>
  <si>
    <t>ANSONS 2ND ADD</t>
  </si>
  <si>
    <t>257-001</t>
  </si>
  <si>
    <t>8418-35-257-001</t>
  </si>
  <si>
    <t>208 MARKET ST</t>
  </si>
  <si>
    <t>(LAND AND BILLBOARD) LOTS 3-6 &amp; E 15' LOT 7 BLK 1 EX BEG NW COR OF E 15' LOT 7 THENCE S 0 DEG 0 MIN 31 SEC E 31.5' ALONG W LINE OF E 15' LOT 7 N 54 DEG 40 MIN 15 SEC E 55.15' TO N LINE LOT 5 S 89 DEG 30 MIN 04 SEC W 45' TO BEG</t>
  </si>
  <si>
    <t>TLC PROPERTIES INC</t>
  </si>
  <si>
    <t>THE LAMAR COMPANIES</t>
  </si>
  <si>
    <t>5507 MILDRED LN NE</t>
  </si>
  <si>
    <t>CEDAR RAPIDS IA 52402</t>
  </si>
  <si>
    <t xml:space="preserve">TLC PROPERTIES INC </t>
  </si>
  <si>
    <t>278-001</t>
  </si>
  <si>
    <t>8418-35-278-001</t>
  </si>
  <si>
    <t>402 S 3RD AVE</t>
  </si>
  <si>
    <t>LOTS 1, 2 &amp; 3 &amp; W 20' LOT 4 BLK 2</t>
  </si>
  <si>
    <t>276-018</t>
  </si>
  <si>
    <t>253-032</t>
  </si>
  <si>
    <t>8418-35-253-032</t>
  </si>
  <si>
    <t>327 S 3RD AVE</t>
  </si>
  <si>
    <t>LOTS 3 &amp; 4 EX W 16.5' &amp; EX ALL THAT PORTION OF PARCEL A THAT LIES WITHIN</t>
  </si>
  <si>
    <t>RICHARD LYNN</t>
  </si>
  <si>
    <t>163 BAYLINE CIR</t>
  </si>
  <si>
    <t>FOLSOM CA 95630</t>
  </si>
  <si>
    <t>ANSONS SUB SW NE</t>
  </si>
  <si>
    <t xml:space="preserve">RICHARD LYNN &amp; JYL SIMPSON LIV TRUST </t>
  </si>
  <si>
    <t>253-031</t>
  </si>
  <si>
    <t>8418-35-253-031</t>
  </si>
  <si>
    <t>317 S 3RD AVE</t>
  </si>
  <si>
    <t>S 20' EX W 16.5' &amp; EX ALL OF THAT PORTION OF PARCEL A THAT LIES WITHIN</t>
  </si>
  <si>
    <t>STATE STREET SQUARE INC</t>
  </si>
  <si>
    <t>TIETJE WAYNE</t>
  </si>
  <si>
    <t>TIETJE, WAYNE</t>
  </si>
  <si>
    <t>PO BOX 1176</t>
  </si>
  <si>
    <t>COLES SUB</t>
  </si>
  <si>
    <t xml:space="preserve">STATE STREET SQUARE INC </t>
  </si>
  <si>
    <t>253-016</t>
  </si>
  <si>
    <t>8418-35-253-016</t>
  </si>
  <si>
    <t>313 S 3RD AVE</t>
  </si>
  <si>
    <t>S 18' 9 INCHES N 40' E 180' LOT 1</t>
  </si>
  <si>
    <t>253-015</t>
  </si>
  <si>
    <t>8418-35-253-015</t>
  </si>
  <si>
    <t>311 S 3RD AVE</t>
  </si>
  <si>
    <t>N 21' 3 INCHES LOT 1 EX W 16.5' THEREOF</t>
  </si>
  <si>
    <t>THOMPSON, DAVID R</t>
  </si>
  <si>
    <t>THOMPSON DAVID R</t>
  </si>
  <si>
    <t>637 W LINCOLNWAY</t>
  </si>
  <si>
    <t>THOMPSON, DAVID</t>
  </si>
  <si>
    <t>276-001</t>
  </si>
  <si>
    <t>8418-35-276-001</t>
  </si>
  <si>
    <t>302 S 3RD AVE</t>
  </si>
  <si>
    <t>W 60' LOT 4 BLK 2</t>
  </si>
  <si>
    <t>HAMILTON ENTERPRISES INC</t>
  </si>
  <si>
    <t>1823 WIESS GARDEN RD</t>
  </si>
  <si>
    <t xml:space="preserve">HAMILTON ENTERPRISES INC </t>
  </si>
  <si>
    <t>276-007</t>
  </si>
  <si>
    <t>AMES, STEVEN R</t>
  </si>
  <si>
    <t>PO BOX 511</t>
  </si>
  <si>
    <t>STATE CENTER IA 50247</t>
  </si>
  <si>
    <t>ANDREWS ADD TO MARSHALL</t>
  </si>
  <si>
    <t>209-008</t>
  </si>
  <si>
    <t>8418-35-209-008</t>
  </si>
  <si>
    <t>209 S 3RD AVE</t>
  </si>
  <si>
    <t>S 2/3 LOTS 10, 11 &amp; 12 BLK 24</t>
  </si>
  <si>
    <t>SHANE &amp; TAMMY BROWN</t>
  </si>
  <si>
    <t>MARSHALL</t>
  </si>
  <si>
    <t xml:space="preserve">SHANE BROWN, </t>
  </si>
  <si>
    <t xml:space="preserve">TAMMY BROWN, </t>
  </si>
  <si>
    <t>231-012</t>
  </si>
  <si>
    <t>8418-35-231-012</t>
  </si>
  <si>
    <t>230 S 3RD AVE</t>
  </si>
  <si>
    <t>S 120' OF LOTS 7 &amp; 8 &amp; S 120' OF LOT 9 EX E 40' OF S 90' OF LOT 9 BLK 7</t>
  </si>
  <si>
    <t>ACTS 2 COLLECTIVE INC</t>
  </si>
  <si>
    <t>C/O SULLIVAN JAKE</t>
  </si>
  <si>
    <t>6095 NE INDUSTRY DR</t>
  </si>
  <si>
    <t>DES MOINES IA 50313</t>
  </si>
  <si>
    <t xml:space="preserve">ACTS 2 COLLECTIVE INC </t>
  </si>
  <si>
    <t>209-007</t>
  </si>
  <si>
    <t>8418-35-209-007</t>
  </si>
  <si>
    <t>207 S 3RD AVE</t>
  </si>
  <si>
    <t>N 60' LOTS 10, 11 &amp; 12 BLK 24</t>
  </si>
  <si>
    <t>205 S 3RD AVE</t>
  </si>
  <si>
    <t>231-011</t>
  </si>
  <si>
    <t>8418-35-231-011</t>
  </si>
  <si>
    <t>208 S 3RD AVE</t>
  </si>
  <si>
    <t>N 1/3 OF LOTS 7-9 BLK 7 AND S 6' OF VAC ALLEY ADJOINING ON THE N OF LOTS 7-9</t>
  </si>
  <si>
    <t>GUADARRAMA, ANA LINE</t>
  </si>
  <si>
    <t>PALATINE IL 60074</t>
  </si>
  <si>
    <t>231-009</t>
  </si>
  <si>
    <t>8418-35-231-009</t>
  </si>
  <si>
    <t>206 S 3RD AVE</t>
  </si>
  <si>
    <t>LOT F &amp; N 10 1/2' ALLEY ADJ TO LOTS F &amp; G</t>
  </si>
  <si>
    <t>ALCALA RIGOBERTO</t>
  </si>
  <si>
    <t>AMES STEVEN</t>
  </si>
  <si>
    <t>ANDREWS ADD TO MARSHALL SUB LT 4-6 BLK 7</t>
  </si>
  <si>
    <t>231-008</t>
  </si>
  <si>
    <t>8418-35-231-008</t>
  </si>
  <si>
    <t>204 S 3RD AVE</t>
  </si>
  <si>
    <t>LOT E</t>
  </si>
  <si>
    <t>YEPEZ, JOSE M</t>
  </si>
  <si>
    <t>231-007</t>
  </si>
  <si>
    <t>8418-35-231-007</t>
  </si>
  <si>
    <t>202 S 3RD AVE</t>
  </si>
  <si>
    <t>LOT C</t>
  </si>
  <si>
    <t>231-006</t>
  </si>
  <si>
    <t>8418-35-231-006</t>
  </si>
  <si>
    <t>2001/2 S 3RD AVE</t>
  </si>
  <si>
    <t>LOT B</t>
  </si>
  <si>
    <t>209-004</t>
  </si>
  <si>
    <t>8418-35-209-004</t>
  </si>
  <si>
    <t>207 E LINN ST</t>
  </si>
  <si>
    <t>N 120' LOTS 1, 2 &amp; 3 BLK 24 EX BEG AT PT 120' S NW COR LOT 3 E 73.9' N 4.1' W 34.1' N 3.4' W 39.8' S 7.5' TO POB</t>
  </si>
  <si>
    <t>231-001</t>
  </si>
  <si>
    <t>8418-35-231-001</t>
  </si>
  <si>
    <t>200 S 3RD AVE</t>
  </si>
  <si>
    <t>W 50' LOT A</t>
  </si>
  <si>
    <t>CHATHAM RENTALS LLC</t>
  </si>
  <si>
    <t>2487 SAND RD</t>
  </si>
  <si>
    <t>DANLEE CORP</t>
  </si>
  <si>
    <t>101 S JEFFERSON</t>
  </si>
  <si>
    <t>INDIANOLA IA 50125</t>
  </si>
  <si>
    <t xml:space="preserve">DANLEE CORP </t>
  </si>
  <si>
    <t>228-008</t>
  </si>
  <si>
    <t>8418-35-228-008</t>
  </si>
  <si>
    <t>110 S 3RD AVE</t>
  </si>
  <si>
    <t>S 105' LOTS 7 &amp; 8 AND W 20' S 105' LOT 9 BLK 6</t>
  </si>
  <si>
    <t>CLINIC INVESTMENTS INC</t>
  </si>
  <si>
    <t>309 E CHURCH ST</t>
  </si>
  <si>
    <t xml:space="preserve">CLINIC INVESTMENTS INC </t>
  </si>
  <si>
    <t>206-009</t>
  </si>
  <si>
    <t>8418-35-206-009</t>
  </si>
  <si>
    <t>109 S 3RD AVE</t>
  </si>
  <si>
    <t>S 75' OF LOTS 11 &amp; 12 AND S 45' OF N 105' OF LOTS 11 &amp; 12 BLK 23 EX THAT PORTION OF SAID LOT 11 WHICH LIES WITHIN THE FOLLOWING BEG AT A PT ON W LINE OF LOT 10 BLK 23 A DISTANCE OF 60.5' S OF NW COR OF SAID LOT 10 RUNNING THENCE E 85' S 6 INCHES THENCE W 85' N 6 INCHES TO POB</t>
  </si>
  <si>
    <t>DANLEE, CORP</t>
  </si>
  <si>
    <t>206-007</t>
  </si>
  <si>
    <t>8418-35-206-007</t>
  </si>
  <si>
    <t>107C S 3RD AVE</t>
  </si>
  <si>
    <t>N 1/3 OF LOTS 11 &amp; 12 BLK 23 EX BEG AT A PT 60.5' S &amp; 85' E OF NW COR OF LOT 10 THENCE N 6 INCHES E TO THE E LINE OF SAID LOT 12 THENCE S 6 INCHES W TO POB &amp; N 1/2 OF LOT 10</t>
  </si>
  <si>
    <t>228-004</t>
  </si>
  <si>
    <t>8418-35-228-004</t>
  </si>
  <si>
    <t>108 S 3RD AVE</t>
  </si>
  <si>
    <t>N 75' LOTS 7-9 EX E 40' S 40' N 75' LOT 9 BLK 6</t>
  </si>
  <si>
    <t>SHORT, SANDRA PAULINE</t>
  </si>
  <si>
    <t>SHORT, SANDRA</t>
  </si>
  <si>
    <t>804 W MERLE HIBBS BLVD</t>
  </si>
  <si>
    <t>228-003</t>
  </si>
  <si>
    <t>8418-35-228-003</t>
  </si>
  <si>
    <t>106 S 3RD AVE</t>
  </si>
  <si>
    <t>S 1/2 LOT 6 &amp; S 45' LOT 5 &amp; N 45' S 90' W 16' 8 INCHES LOT 5 &amp; W 7 1/2' S 45' LOT 4 BLK 6</t>
  </si>
  <si>
    <t>206-004</t>
  </si>
  <si>
    <t>8418-35-206-004</t>
  </si>
  <si>
    <t>207 E CHURCH ST</t>
  </si>
  <si>
    <t>LOTS 1, 2 &amp; 3 &amp; A 1' STRIP W &amp; S LOT 3 BLK 23</t>
  </si>
  <si>
    <t>BRIGHT FUTURES LLC</t>
  </si>
  <si>
    <t>PO BOX 626</t>
  </si>
  <si>
    <t>CONRAD IA 50621</t>
  </si>
  <si>
    <t xml:space="preserve">BRIGHT FUTURES LLC </t>
  </si>
  <si>
    <t>228-013</t>
  </si>
  <si>
    <t>8418-35-228-013</t>
  </si>
  <si>
    <t>104 S 3RD AVE</t>
  </si>
  <si>
    <t>W 16' 8 INCHES N 90' LOT 5 &amp; N 90' OF LOT 6 BLK 6</t>
  </si>
  <si>
    <t>UNITYPOINT HEALTH MARSHALL</t>
  </si>
  <si>
    <t>UNITYPOINT HEALTH ACCOUNTS PAYABLE</t>
  </si>
  <si>
    <t>PO BOX 5048</t>
  </si>
  <si>
    <t>ROCK ISLAND IL 61204</t>
  </si>
  <si>
    <t xml:space="preserve">UNITYPOINT HEALTH MARSHALLTOWN  </t>
  </si>
  <si>
    <t>228-005</t>
  </si>
  <si>
    <t>8418-35-228-005</t>
  </si>
  <si>
    <t>305 E CHURCH ST</t>
  </si>
  <si>
    <t>LOT 4 EX W 7.5' OF S 45' AND E 42.5' OF N 135' LOT 5 BLK 6</t>
  </si>
  <si>
    <t>228-006</t>
  </si>
  <si>
    <t>8418-35-228-006</t>
  </si>
  <si>
    <t>LOTS 1-3 BLK 6</t>
  </si>
  <si>
    <t>WOLFE REAL ESTATE INVESTME</t>
  </si>
  <si>
    <t>WOLFE REAL ESTATE INVESTMENT LLC</t>
  </si>
  <si>
    <t xml:space="preserve">WOLFE REAL ESTATE INVESTMENT LLC </t>
  </si>
  <si>
    <t>REM HOMES LLC</t>
  </si>
  <si>
    <t>1905 VINE AVE</t>
  </si>
  <si>
    <t>203-014</t>
  </si>
  <si>
    <t>8418-35-203-014</t>
  </si>
  <si>
    <t>11 S 3RD AVE</t>
  </si>
  <si>
    <t>S 90' LOTS 11 &amp; 12 BLK 13</t>
  </si>
  <si>
    <t>SANDRA SHORT</t>
  </si>
  <si>
    <t>203-013</t>
  </si>
  <si>
    <t>8418-35-203-013</t>
  </si>
  <si>
    <t>208 E CHURCH ST</t>
  </si>
  <si>
    <t>LOT 10 AND N 90' LOTS 11 &amp; 12 BLK 13</t>
  </si>
  <si>
    <t>226-005</t>
  </si>
  <si>
    <t>8418-35-226-005</t>
  </si>
  <si>
    <t>3 S 4TH AVE</t>
  </si>
  <si>
    <t>(THE HOSPITAL CAMPUS)  BLK 1 &amp; VAC N-S AND E-W ALLEYS IN BLK 1 AND S 60' E 1/2 LOT 2 &amp; S 60' LOT 1 &amp; LOTS 4-6 &amp; LOT 7 EX E 39' &amp; LOTS 10-12 BLK 2 AND VAC N-S ALLEY BETWEEN LOTS 9 &amp; 10 AND W 180' OF VAC E-W ALLEY EX S 10' LYING ADJCENT TO E 39' OF LOT 7 &amp; LOTS 8 &amp; 9 BLK 2 AND VAC 4TH AV LYING BETWEEN BLKS 1 &amp; 2</t>
  </si>
  <si>
    <t>458-015</t>
  </si>
  <si>
    <t>8418-26-458-015</t>
  </si>
  <si>
    <t>4 N 3RD AVE</t>
  </si>
  <si>
    <t>E 1/2 LOT 11 &amp; ALL LOT 12 BLK 12</t>
  </si>
  <si>
    <t>INTERSTATE POWER &amp; LIGHT C</t>
  </si>
  <si>
    <t>INTERSTATE POWER/TAX DEPT</t>
  </si>
  <si>
    <t>4902 N BILTMORE LN STE 1000</t>
  </si>
  <si>
    <t>MADISON WI 53718</t>
  </si>
  <si>
    <t xml:space="preserve">INTERSTATE POWER &amp; LIGHT COMPANY </t>
  </si>
  <si>
    <t>MARSHALLTOWN BOARD OF WATE</t>
  </si>
  <si>
    <t>MARSHALLTOWN WATER WORKS</t>
  </si>
  <si>
    <t>PO BOX 1420</t>
  </si>
  <si>
    <t xml:space="preserve">MARSHALLTOWN BOARD OF WATERWORKS </t>
  </si>
  <si>
    <t>458-016</t>
  </si>
  <si>
    <t>8418-26-458-016</t>
  </si>
  <si>
    <t>207 E STATE ST</t>
  </si>
  <si>
    <t>LOT 3 EX BEG SW COR N 10' E 10' S 10' W 10' TO BEG &amp; S 60' OF LOTS 1 &amp; 2 BLK 12</t>
  </si>
  <si>
    <t>482-024</t>
  </si>
  <si>
    <t>8418-26-482-024</t>
  </si>
  <si>
    <t>11 N 3RD AVE</t>
  </si>
  <si>
    <t>W 112' OF LOTS 8, 9 &amp; 10 BLK 9</t>
  </si>
  <si>
    <t>MARSHALLTOWN</t>
  </si>
  <si>
    <t>458-005</t>
  </si>
  <si>
    <t>8418-26-458-005</t>
  </si>
  <si>
    <t>12 N 3RD AVE</t>
  </si>
  <si>
    <t>N 120' LOT 1 &amp; 2 BLK 12</t>
  </si>
  <si>
    <t>479-013</t>
  </si>
  <si>
    <t>8418-26-479-013</t>
  </si>
  <si>
    <t>302 E STATE ST</t>
  </si>
  <si>
    <t>S 66.5' LOT 8 &amp; W 16' S 66.5' LOT 9 BLK 4</t>
  </si>
  <si>
    <t>MARTINEZ, HECTOR G</t>
  </si>
  <si>
    <t>HECTOR G MARTINEZ</t>
  </si>
  <si>
    <t>304 E STATE ST</t>
  </si>
  <si>
    <t>479-019</t>
  </si>
  <si>
    <t>8418-26-479-019</t>
  </si>
  <si>
    <t>312 E STATE ST</t>
  </si>
  <si>
    <t>(MSA PARKING) S 95' OF E 1/2 LOT 13 AND S 95' LOT 14 BLK 4</t>
  </si>
  <si>
    <t>479-012</t>
  </si>
  <si>
    <t>8418-26-479-012</t>
  </si>
  <si>
    <t>103 N 3RD AVE</t>
  </si>
  <si>
    <t>N 33.5' S 100' LOT 8 &amp; W 16' N 33.5' S 100' LOT 9 BLK 4</t>
  </si>
  <si>
    <t>CITY OF MARSHALLTOWN IOWA</t>
  </si>
  <si>
    <t>MARSHALLTOWN TOWN OF</t>
  </si>
  <si>
    <t>479-010</t>
  </si>
  <si>
    <t>8418-26-479-010</t>
  </si>
  <si>
    <t>105 N 3RD AVE</t>
  </si>
  <si>
    <t>(ASSD BY DOR) N 80' LOT 8 &amp; W 16' N 80' LOT 9 BLK 4</t>
  </si>
  <si>
    <t>479-020</t>
  </si>
  <si>
    <t>8418-26-479-020</t>
  </si>
  <si>
    <t>306-308 E STATE ST</t>
  </si>
  <si>
    <t>LOT 11 &amp; E 1/2 LOT 10 BLK 4 &amp; LOT 12 &amp; W 30' LOT 13 BLK 4</t>
  </si>
  <si>
    <t>PO BOX 61204</t>
  </si>
  <si>
    <t>479-018</t>
  </si>
  <si>
    <t>8418-26-479-018</t>
  </si>
  <si>
    <t>106 N 4TH AVE</t>
  </si>
  <si>
    <t>CASEYS MARKETING COMPANY</t>
  </si>
  <si>
    <t>ANKENY IA 50021</t>
  </si>
  <si>
    <t>26-84-18</t>
  </si>
  <si>
    <t>108 N 3RD AVE</t>
  </si>
  <si>
    <t>ECKLOR, CHRISTINE A</t>
  </si>
  <si>
    <t>ECKLOR, SHANE E</t>
  </si>
  <si>
    <t>453-033</t>
  </si>
  <si>
    <t>111 N 3RD AVE</t>
  </si>
  <si>
    <t xml:space="preserve">CASEYS MARKETING COMPANY </t>
  </si>
  <si>
    <t>LOT 4 BLK 4</t>
  </si>
  <si>
    <t>453-031</t>
  </si>
  <si>
    <t>8418-26-453-031</t>
  </si>
  <si>
    <t>114 N 3RD AVE</t>
  </si>
  <si>
    <t>S 60' LOT 1/1/1/1/1 EX E 2' SW SE AKA COMM SE COR LOT 1/1/1/1/1 IN SW SE THENCE WEST 184' THENCE N 60' THENCE E 184' THENCE S 60' TO POB EX E 2' THEREOF</t>
  </si>
  <si>
    <t>BURR, ROBERT C</t>
  </si>
  <si>
    <t>410 N 6TH ST</t>
  </si>
  <si>
    <t>453-030</t>
  </si>
  <si>
    <t>8418-26-453-030</t>
  </si>
  <si>
    <t>202 N 3RD AVE</t>
  </si>
  <si>
    <t>LOT 1 EX E 2' BLK 1</t>
  </si>
  <si>
    <t>THAI, KIM NGUYEN</t>
  </si>
  <si>
    <t>204 N 3RD AVE</t>
  </si>
  <si>
    <t>ABELLS ADD</t>
  </si>
  <si>
    <t>476-013</t>
  </si>
  <si>
    <t>8418-26-476-013</t>
  </si>
  <si>
    <t>302 BROMLEY ST</t>
  </si>
  <si>
    <t>S 80' LOT 8 EX W 2' &amp; W 15' S 80' LOT 9 BLK 3</t>
  </si>
  <si>
    <t>453-029</t>
  </si>
  <si>
    <t>8418-26-453-029</t>
  </si>
  <si>
    <t>LOT 2 EX E 2' BLK 1</t>
  </si>
  <si>
    <t>THAI, NGOC KIM</t>
  </si>
  <si>
    <t>476-007</t>
  </si>
  <si>
    <t>8418-26-476-007</t>
  </si>
  <si>
    <t>203 N 3RD AVE</t>
  </si>
  <si>
    <t>S 51' N 100' OF LOTS 8 EX W 2' &amp; 9 BLK 3</t>
  </si>
  <si>
    <t>453-028</t>
  </si>
  <si>
    <t>8418-26-453-028</t>
  </si>
  <si>
    <t>206 N 3RD AVE</t>
  </si>
  <si>
    <t>LOT 3 EX E 2' BLK 1</t>
  </si>
  <si>
    <t>476-006</t>
  </si>
  <si>
    <t>8418-26-476-006</t>
  </si>
  <si>
    <t>205 N 3RD AVE</t>
  </si>
  <si>
    <t>N 49' LOT 8 EX W 2' &amp; N 49' LOT 9 BLK 3</t>
  </si>
  <si>
    <t>BURR, MARY</t>
  </si>
  <si>
    <t>BURR MARY</t>
  </si>
  <si>
    <t>453-027</t>
  </si>
  <si>
    <t>8418-26-453-027</t>
  </si>
  <si>
    <t>208 N 3RD AVE</t>
  </si>
  <si>
    <t>LOT 4 EX E 2' BLK 1</t>
  </si>
  <si>
    <t>ZAHND, SUSAN K</t>
  </si>
  <si>
    <t>476-005</t>
  </si>
  <si>
    <t>8418-26-476-005</t>
  </si>
  <si>
    <t>207 N 3RD AVE</t>
  </si>
  <si>
    <t>S 1/3 LOTS 5 &amp; 6 &amp; S 1/3 LOT 7 EX W 2' BLK 3</t>
  </si>
  <si>
    <t>WILDER, DAVID &amp; LYNN</t>
  </si>
  <si>
    <t>WILDER, DAVID</t>
  </si>
  <si>
    <t>WILDER, LYNN</t>
  </si>
  <si>
    <t>453-026</t>
  </si>
  <si>
    <t>8418-26-453-026</t>
  </si>
  <si>
    <t>2081/2 N 3RD AVE</t>
  </si>
  <si>
    <t>LOT 5 EX E 2' BLK 1</t>
  </si>
  <si>
    <t>FISHER, JOSEPH E</t>
  </si>
  <si>
    <t>476-004</t>
  </si>
  <si>
    <t>8418-26-476-004</t>
  </si>
  <si>
    <t>209 N 3RD AVE</t>
  </si>
  <si>
    <t>S 60' OF N 120' OF LOTS 5, 6 &amp; 7 EX W 2' OF LOT 7 BLK 3</t>
  </si>
  <si>
    <t>DRUMM H EUGENE</t>
  </si>
  <si>
    <t xml:space="preserve">REM HOMES LLC  </t>
  </si>
  <si>
    <t>453-025</t>
  </si>
  <si>
    <t>8418-26-453-025</t>
  </si>
  <si>
    <t>210 N 3RD AVE</t>
  </si>
  <si>
    <t>LOT 6 EX E 2' BLK 1</t>
  </si>
  <si>
    <t>BRODIN, CHRIS R &amp; CINDY M</t>
  </si>
  <si>
    <t>2003 S CENTER ST</t>
  </si>
  <si>
    <t>BRODIN, CINDY M</t>
  </si>
  <si>
    <t>BRODIN, CHRIS R</t>
  </si>
  <si>
    <t>476-001</t>
  </si>
  <si>
    <t>8418-26-476-001</t>
  </si>
  <si>
    <t>211 N 3RD AVE</t>
  </si>
  <si>
    <t>THE N 1/3 OF LOTS 6 &amp; 7 BLK 3 EX E 43.5' OF LOT 6 &amp; EX W 2' LOT 7</t>
  </si>
  <si>
    <t>D&amp;B INC</t>
  </si>
  <si>
    <t>PO BOX 1471</t>
  </si>
  <si>
    <t xml:space="preserve">D&amp;B INC </t>
  </si>
  <si>
    <t>453-024</t>
  </si>
  <si>
    <t>8418-26-453-024</t>
  </si>
  <si>
    <t>212 N 3RD AVE</t>
  </si>
  <si>
    <t>LOT 7 EX E 2' BLK 1</t>
  </si>
  <si>
    <t>BRINK, CODY LEE</t>
  </si>
  <si>
    <t>CODY BRINK</t>
  </si>
  <si>
    <t>70520 S MAIN ST</t>
  </si>
  <si>
    <t>COLLINS IA 50055</t>
  </si>
  <si>
    <t>WEBSTERS THIRD ADD</t>
  </si>
  <si>
    <t>453-023</t>
  </si>
  <si>
    <t>8418-26-453-023</t>
  </si>
  <si>
    <t>214 N 3RD AVE</t>
  </si>
  <si>
    <t>S 1/3 LOT 1 EX E 2' &amp; S 1/3 LOTS 2 &amp; 3 BLK 1</t>
  </si>
  <si>
    <t>IRENE &amp; GILBERT PANTOJA</t>
  </si>
  <si>
    <t>PANTOJA PANTOJA, GILBERT</t>
  </si>
  <si>
    <t>PANTOJA, IRENE</t>
  </si>
  <si>
    <t>431-012</t>
  </si>
  <si>
    <t>8418-26-431-012</t>
  </si>
  <si>
    <t>301 N 3RD AVE</t>
  </si>
  <si>
    <t>W 1/3 OF LOT 14 EX N 5' &amp; EX W 2' THEREOF</t>
  </si>
  <si>
    <t>LAWRENCES ADD</t>
  </si>
  <si>
    <t>453-022</t>
  </si>
  <si>
    <t>8418-26-453-022</t>
  </si>
  <si>
    <t>216 N 3RD AVE</t>
  </si>
  <si>
    <t>MIDDLE 60' LOT 1 EX E 2' &amp; MIDDLE 60' OF E 1/2 LOT 2 BLK 1</t>
  </si>
  <si>
    <t>DAVID &amp; ANA LEE HECKART</t>
  </si>
  <si>
    <t>431-011</t>
  </si>
  <si>
    <t>8418-26-431-011</t>
  </si>
  <si>
    <t>303 N 3RD AVE</t>
  </si>
  <si>
    <t>S 48' OF W 60' LOT 13 EX W 2' &amp; N 5' OF W 60' LOT 14 EX W 2' BLK 1</t>
  </si>
  <si>
    <t>IBARRA, MARTIN S</t>
  </si>
  <si>
    <t>206 PLEASANTVIEW RD</t>
  </si>
  <si>
    <t>IBARRA, LOURDES</t>
  </si>
  <si>
    <t>453-021</t>
  </si>
  <si>
    <t>8418-26-453-021</t>
  </si>
  <si>
    <t>218 N 3RD AVE</t>
  </si>
  <si>
    <t>N 60' LOT 1 EX E 2' &amp; E 1/2 N 60' LOT 2 BLK 1</t>
  </si>
  <si>
    <t>BROWN, SHIRLEEN</t>
  </si>
  <si>
    <t>505 N 14TH AVE</t>
  </si>
  <si>
    <t>BROWN, W SHIRLEEN AKA</t>
  </si>
  <si>
    <t>BROWN, WANDA S</t>
  </si>
  <si>
    <t>431-010</t>
  </si>
  <si>
    <t>8418-26-431-010</t>
  </si>
  <si>
    <t>305 N 3RD AVE</t>
  </si>
  <si>
    <t>W 60' LOT 12 EX W 2' &amp; N 12' W 60' LOT 13 EX W 2' BLK 1</t>
  </si>
  <si>
    <t>BARTLETT, DENNIS J</t>
  </si>
  <si>
    <t>PO BOX 1033</t>
  </si>
  <si>
    <t>BARTLETT, BONNIE R</t>
  </si>
  <si>
    <t>408-017</t>
  </si>
  <si>
    <t>8418-26-408-017</t>
  </si>
  <si>
    <t>304 N 3RD AVE</t>
  </si>
  <si>
    <t>S 105' OF LOT 1 EX E 2' BLK 2</t>
  </si>
  <si>
    <t>MINDE, MERVIN</t>
  </si>
  <si>
    <t>2607 300TH ST</t>
  </si>
  <si>
    <t>MINDE, JANET</t>
  </si>
  <si>
    <t>431-007</t>
  </si>
  <si>
    <t>8418-26-431-007</t>
  </si>
  <si>
    <t>311 N 3RD AVE</t>
  </si>
  <si>
    <t>LOT 9 EX W 2' BLK 1</t>
  </si>
  <si>
    <t>SWITZER, THOMAS W</t>
  </si>
  <si>
    <t>SWITZER THOMAS W</t>
  </si>
  <si>
    <t>PO BOX 68</t>
  </si>
  <si>
    <t>LISCOMB IA 50148</t>
  </si>
  <si>
    <t>SWITZER, THOMAS</t>
  </si>
  <si>
    <t>RAMIREZ RIOS, SERGIO</t>
  </si>
  <si>
    <t>508 N 3RD AVE</t>
  </si>
  <si>
    <t>PO BOX 69</t>
  </si>
  <si>
    <t>408-016</t>
  </si>
  <si>
    <t>8418-26-408-016</t>
  </si>
  <si>
    <t>306 N 3RD AVE</t>
  </si>
  <si>
    <t>LOT 1 EX S 105' &amp; EX E 2' BLK 2</t>
  </si>
  <si>
    <t>VENTURA JOSE PEREZ</t>
  </si>
  <si>
    <t>VENTURA, JOSE</t>
  </si>
  <si>
    <t>RAYA, CONSUELO</t>
  </si>
  <si>
    <t>431-001</t>
  </si>
  <si>
    <t>8418-26-431-001</t>
  </si>
  <si>
    <t>313 N 3RD AVE</t>
  </si>
  <si>
    <t>W 66.62' LOT 8 BLK 1 EX W 2' THEREOF FOR HIGHWAY PURPOSES</t>
  </si>
  <si>
    <t>GOMEZ, RAMON</t>
  </si>
  <si>
    <t>NELSON &amp; PETERSONS SUB</t>
  </si>
  <si>
    <t>408-009</t>
  </si>
  <si>
    <t>8418-26-408-009</t>
  </si>
  <si>
    <t>308 N 3RD AVE</t>
  </si>
  <si>
    <t>OF WEBSTER'S 3RD ADD SUB OF OUTLOT A LOT 6 EX E 2'</t>
  </si>
  <si>
    <t>408-008</t>
  </si>
  <si>
    <t>8418-26-408-008</t>
  </si>
  <si>
    <t>310 N 3RD AVE</t>
  </si>
  <si>
    <t>OF WEBSTER'S 3RD ADD SUB OF OUTLOT A LOT 5 EX E 2'</t>
  </si>
  <si>
    <t>AVINA, JORGE GOMEZ</t>
  </si>
  <si>
    <t>MILLER, PHYLLIS Y</t>
  </si>
  <si>
    <t>410 N 3RD AVE</t>
  </si>
  <si>
    <t>PHYLLIS Y MILLER</t>
  </si>
  <si>
    <t>408-007</t>
  </si>
  <si>
    <t>8418-26-408-007</t>
  </si>
  <si>
    <t>312 N 3RD AVE</t>
  </si>
  <si>
    <t>OF WEBSTER'S 3RD ADD SUB OF OUTLOT A E 70' LOT 4 EX E 2'</t>
  </si>
  <si>
    <t>JEH RENTALS LC</t>
  </si>
  <si>
    <t xml:space="preserve">JEH RENTALS LC </t>
  </si>
  <si>
    <t>8418-26-428-008</t>
  </si>
  <si>
    <t>401 N 3RD AVE</t>
  </si>
  <si>
    <t>W 1/2 LOT 12 EX W 2' BLK 2</t>
  </si>
  <si>
    <t>JANITA, ASHIN</t>
  </si>
  <si>
    <t>8418-26-428-007</t>
  </si>
  <si>
    <t>403 N 3RD AVE</t>
  </si>
  <si>
    <t>S 55' LOT 11 EX W 2' BLK 2</t>
  </si>
  <si>
    <t>8418-26-428-006</t>
  </si>
  <si>
    <t>405 N 3RD AVE</t>
  </si>
  <si>
    <t>S 27.5' OF LOT 10 EX W 2' THEREOF &amp; N 5' LOT 11 EX W 2' BLK 2</t>
  </si>
  <si>
    <t>GARCIA FELICIANO</t>
  </si>
  <si>
    <t>GARCIA, FELICIANO</t>
  </si>
  <si>
    <t>504 N 4TH ST</t>
  </si>
  <si>
    <t>204 E LINCOLN ST</t>
  </si>
  <si>
    <t>NEDERHOFF, STEVEN D</t>
  </si>
  <si>
    <t>CHARLIER, PATRICIA A</t>
  </si>
  <si>
    <t>403-030</t>
  </si>
  <si>
    <t>8418-26-403-030</t>
  </si>
  <si>
    <t>402 N 3RD AVE</t>
  </si>
  <si>
    <t>428-005</t>
  </si>
  <si>
    <t>8418-26-428-005</t>
  </si>
  <si>
    <t>4051/2 N 3RD AVE</t>
  </si>
  <si>
    <t>N 32.5' LOT 10 EX W 2' BLK 2</t>
  </si>
  <si>
    <t>MURPHY, LARRY C</t>
  </si>
  <si>
    <t>802 W SOUTHRIDGE RD</t>
  </si>
  <si>
    <t>MURPHY, CHERYL</t>
  </si>
  <si>
    <t>403-029</t>
  </si>
  <si>
    <t>8418-26-403-029</t>
  </si>
  <si>
    <t>404 N 3RD AVE</t>
  </si>
  <si>
    <t>S 1/2 LOT 6 EX E 2' BLK 1</t>
  </si>
  <si>
    <t>PETERS, STEPHEN</t>
  </si>
  <si>
    <t>STEPHEN PETERS</t>
  </si>
  <si>
    <t>BINFORDS ADD</t>
  </si>
  <si>
    <t>3005 240TH ST</t>
  </si>
  <si>
    <t>403-028</t>
  </si>
  <si>
    <t>8418-26-403-028</t>
  </si>
  <si>
    <t>4041/2 N 3RD AVE</t>
  </si>
  <si>
    <t>N 1/2 LOT 6 EX E 2' BLK 1</t>
  </si>
  <si>
    <t>428-004</t>
  </si>
  <si>
    <t>8418-26-428-004</t>
  </si>
  <si>
    <t>407 N 3RD AVE</t>
  </si>
  <si>
    <t>LOT 9 EX W 2' BLK 2</t>
  </si>
  <si>
    <t>BOROTA, KENT S</t>
  </si>
  <si>
    <t>2829 160TH ST</t>
  </si>
  <si>
    <t>403-027</t>
  </si>
  <si>
    <t>8418-26-403-027</t>
  </si>
  <si>
    <t>406 N 3RD AVE</t>
  </si>
  <si>
    <t>428-003</t>
  </si>
  <si>
    <t>8418-26-428-003</t>
  </si>
  <si>
    <t>409 N 3RD AVE</t>
  </si>
  <si>
    <t>LOT 8 EX W 2' BLK 2</t>
  </si>
  <si>
    <t>NAVARRO, CESAR ALCARAZ</t>
  </si>
  <si>
    <t>403-026</t>
  </si>
  <si>
    <t>8418-26-403-026</t>
  </si>
  <si>
    <t>408 N 3RD AVE</t>
  </si>
  <si>
    <t>8418-26-428-001</t>
  </si>
  <si>
    <t>411 N 3RD AVE</t>
  </si>
  <si>
    <t>W 100' LOT 7 EX W 2' BLK 2</t>
  </si>
  <si>
    <t>GARCIA S, DEISY</t>
  </si>
  <si>
    <t>VAZQUEZ, ALEJANDRO</t>
  </si>
  <si>
    <t>403-025</t>
  </si>
  <si>
    <t>8418-26-403-025</t>
  </si>
  <si>
    <t>CHARLIER, PHYLLIS Y</t>
  </si>
  <si>
    <t>00000A270027</t>
  </si>
  <si>
    <t>MILLER, ROBERT</t>
  </si>
  <si>
    <t>403-024</t>
  </si>
  <si>
    <t>8418-26-403-024</t>
  </si>
  <si>
    <t>502 N 3RD AVE</t>
  </si>
  <si>
    <t>MILLER, ROBERT &amp; PHYLLIS</t>
  </si>
  <si>
    <t>MILLER, ROBERT T</t>
  </si>
  <si>
    <t>426-005</t>
  </si>
  <si>
    <t>8418-26-426-005</t>
  </si>
  <si>
    <t>501 N 3RD AVE</t>
  </si>
  <si>
    <t>LOT 12 EX W 2' BLK 3</t>
  </si>
  <si>
    <t>GROTH STANFORD</t>
  </si>
  <si>
    <t>2384 SAND RD</t>
  </si>
  <si>
    <t>GROTH, STANFORD</t>
  </si>
  <si>
    <t>GROTH, LESLIE</t>
  </si>
  <si>
    <t>SERGIO RAMIREZ</t>
  </si>
  <si>
    <t>403-023</t>
  </si>
  <si>
    <t>8418-26-403-023</t>
  </si>
  <si>
    <t>504 N 3RD AVE</t>
  </si>
  <si>
    <t>YURICSI GARCIA GOMEZ &amp; MARILU GOMEZ ANDRADE</t>
  </si>
  <si>
    <t>426-004</t>
  </si>
  <si>
    <t>8418-26-426-004</t>
  </si>
  <si>
    <t>503 N 3RD AVE</t>
  </si>
  <si>
    <t>LOT 11 EX W 2' BLK 3</t>
  </si>
  <si>
    <t>403-022</t>
  </si>
  <si>
    <t>8418-26-403-022</t>
  </si>
  <si>
    <t>506 N 3RD AVE</t>
  </si>
  <si>
    <t>S 1/2 LOT 4/1 EX E 2' NW SE</t>
  </si>
  <si>
    <t>SERGIOVALENTE RAMIREZ</t>
  </si>
  <si>
    <t xml:space="preserve">SERGIOVALENTE RAMIREZ, </t>
  </si>
  <si>
    <t>426-003</t>
  </si>
  <si>
    <t>8418-26-426-003</t>
  </si>
  <si>
    <t>505 N 3RD AVE</t>
  </si>
  <si>
    <t>LOT 10 EX W 2' BLK 3</t>
  </si>
  <si>
    <t>RAMON GOMEZ</t>
  </si>
  <si>
    <t>105 S 9TH ST</t>
  </si>
  <si>
    <t>ORTIZ, JOSAFINA</t>
  </si>
  <si>
    <t>403-021</t>
  </si>
  <si>
    <t>8418-26-403-021</t>
  </si>
  <si>
    <t>N 1/2 LOT 4/1 EX E 2' NW SE</t>
  </si>
  <si>
    <t>ALAS, CAROLINA</t>
  </si>
  <si>
    <t>426-002</t>
  </si>
  <si>
    <t>8418-26-426-002</t>
  </si>
  <si>
    <t>507 N 3RD AVE</t>
  </si>
  <si>
    <t>LOT 9 EX W 2' BLK 3</t>
  </si>
  <si>
    <t>403-020</t>
  </si>
  <si>
    <t>8418-26-403-020</t>
  </si>
  <si>
    <t>510 N 3RD AVE</t>
  </si>
  <si>
    <t>LOT 3/1 EX W 110' &amp; EX E 2' NW SE</t>
  </si>
  <si>
    <t>BROWN, LARRY A</t>
  </si>
  <si>
    <t>BROWN, KAREN A</t>
  </si>
  <si>
    <t>403-018</t>
  </si>
  <si>
    <t>8418-26-403-018</t>
  </si>
  <si>
    <t>512 N 3RD AVE</t>
  </si>
  <si>
    <t>E 87' OF S 45' LOT 2/1 EX BEG AT PT 2' W OF SE COR LOT 2/1 THEN E 2' N 45' W 2.10' S TO BEG NW SE</t>
  </si>
  <si>
    <t>426-001</t>
  </si>
  <si>
    <t>8418-26-426-001</t>
  </si>
  <si>
    <t>511 N 3RD AVE</t>
  </si>
  <si>
    <t>LOT 7 &amp; 8 EX THE W 2' THEREOF BLK 3</t>
  </si>
  <si>
    <t>FERNEAU, GARY</t>
  </si>
  <si>
    <t>FERNEAU, BRAD</t>
  </si>
  <si>
    <t>FERNEAU, GARY &amp; LORI</t>
  </si>
  <si>
    <t>403-015</t>
  </si>
  <si>
    <t>207 MARION ST</t>
  </si>
  <si>
    <t>NDIHOKUBWAYO, LEVIS</t>
  </si>
  <si>
    <t>403-017</t>
  </si>
  <si>
    <t>8418-26-403-017</t>
  </si>
  <si>
    <t>514 N 3RD AVE</t>
  </si>
  <si>
    <t>E 72.5' OF LOT 1/1 &amp; E 72.5' OF N 5.0' LOT 2/1 EX S 16.7' W 7.0' &amp; EX HWY NW SE</t>
  </si>
  <si>
    <t>BINFORDS PARK PLACE ADD</t>
  </si>
  <si>
    <t>RIVERSIDE ADD</t>
  </si>
  <si>
    <t>255-013</t>
  </si>
  <si>
    <t>8418-26-255-013</t>
  </si>
  <si>
    <t>212 MARION ST</t>
  </si>
  <si>
    <t>LOT 9 BLK 4</t>
  </si>
  <si>
    <t>SCHENDEL, MARY B</t>
  </si>
  <si>
    <t>625 W LINCOLN WAY</t>
  </si>
  <si>
    <t>279-005</t>
  </si>
  <si>
    <t>8418-26-279-005</t>
  </si>
  <si>
    <t>601 N 3RD AVE</t>
  </si>
  <si>
    <t>W 1/2 LOT 1 EX E 40' AND ALL LOT 2</t>
  </si>
  <si>
    <t>212 N CENTER ST</t>
  </si>
  <si>
    <t>255-012</t>
  </si>
  <si>
    <t>8418-26-255-012</t>
  </si>
  <si>
    <t>604 N 3RD AVE</t>
  </si>
  <si>
    <t>LOT 8 BLK 4</t>
  </si>
  <si>
    <t>DURLIN, AARON</t>
  </si>
  <si>
    <t>DURLIN AARON</t>
  </si>
  <si>
    <t>279-004</t>
  </si>
  <si>
    <t>8418-26-279-004</t>
  </si>
  <si>
    <t>605 N 3RD AVE</t>
  </si>
  <si>
    <t>LOT 3</t>
  </si>
  <si>
    <t>MORFORD, STEPHANIE M</t>
  </si>
  <si>
    <t>STEPHANIE M MORFORD</t>
  </si>
  <si>
    <t>2401 S 3RD AVE</t>
  </si>
  <si>
    <t>MORFORD, STEPHANIE</t>
  </si>
  <si>
    <t>INDUSTRIAL</t>
  </si>
  <si>
    <t>255-011</t>
  </si>
  <si>
    <t>8418-26-255-011</t>
  </si>
  <si>
    <t>606 N 3RD AVE</t>
  </si>
  <si>
    <t>LOT 7 BLK 4</t>
  </si>
  <si>
    <t>DIXON, WILLIAM G</t>
  </si>
  <si>
    <t>DIXON WILLIAM G</t>
  </si>
  <si>
    <t>DIXON, WILLIAM</t>
  </si>
  <si>
    <t>255-010</t>
  </si>
  <si>
    <t>8418-26-255-010</t>
  </si>
  <si>
    <t>608 N 3RD AVE</t>
  </si>
  <si>
    <t>LOT 6 BLK 4</t>
  </si>
  <si>
    <t>JUDGE, JOHN</t>
  </si>
  <si>
    <t>JUDGE JOHN</t>
  </si>
  <si>
    <t>2753 C AVE</t>
  </si>
  <si>
    <t>GARWIN IA 50632</t>
  </si>
  <si>
    <t>279-003</t>
  </si>
  <si>
    <t>8418-26-279-003</t>
  </si>
  <si>
    <t>609 N 3RD AVE</t>
  </si>
  <si>
    <t>LOTS 4 &amp; 5</t>
  </si>
  <si>
    <t>GUADIANA, CIPRIANO</t>
  </si>
  <si>
    <t>GUADIANA CIPRIANO</t>
  </si>
  <si>
    <t>909 W BOONE ST</t>
  </si>
  <si>
    <t>255-009</t>
  </si>
  <si>
    <t>8418-26-255-009</t>
  </si>
  <si>
    <t>610 N 3RD AVE</t>
  </si>
  <si>
    <t>LOT 5 BLK 4</t>
  </si>
  <si>
    <t>GERKE, FRIEDA</t>
  </si>
  <si>
    <t>279-002</t>
  </si>
  <si>
    <t>8418-26-279-002</t>
  </si>
  <si>
    <t>611 N 3RD AVE</t>
  </si>
  <si>
    <t>LOT 6 EX BEG .45' E OF NW COR LOT 6 THENCE W .45' S 41.5' NE TO BEG</t>
  </si>
  <si>
    <t>BROTHERS, TIMOTHY</t>
  </si>
  <si>
    <t>255-008</t>
  </si>
  <si>
    <t>8418-26-255-008</t>
  </si>
  <si>
    <t>612 N 3RD AVE</t>
  </si>
  <si>
    <t>279-001</t>
  </si>
  <si>
    <t>8418-26-279-001</t>
  </si>
  <si>
    <t>613-615 N 3RD AVE</t>
  </si>
  <si>
    <t>LOTS 7 &amp; 8 EX THAT PART OF LOTS 7 &amp; 8 LYING W OF A LINE BEG AT A PT .4' E OF SW COR SAID LOT 7 ON THE S LINE THEREOF THENCE TO A PT 5.9' E OF NW COR OF SAID LOT 8 ON THE N LINE THEREOF</t>
  </si>
  <si>
    <t>MISHI FOODMART INC</t>
  </si>
  <si>
    <t>C/O PATEL BIPIN</t>
  </si>
  <si>
    <t>613 N 3RD AVE</t>
  </si>
  <si>
    <t xml:space="preserve">MISHI FOODMART INC  </t>
  </si>
  <si>
    <t>RIOS, SERGIO RAMIREZ</t>
  </si>
  <si>
    <t>RIOS SERGIO RAMIREZ</t>
  </si>
  <si>
    <t>8418-26-276-007</t>
  </si>
  <si>
    <t>701A N 3RD AVE</t>
  </si>
  <si>
    <t>LOTS 9-11 AND 20' ADJ LOTS 9-11 ON W</t>
  </si>
  <si>
    <t>276-006</t>
  </si>
  <si>
    <t>8418-26-276-006</t>
  </si>
  <si>
    <t>707 N 3RD AVE</t>
  </si>
  <si>
    <t>LOT 12 &amp; 20' OF VAC ST ON W OF LOT 12</t>
  </si>
  <si>
    <t>LANG, JOSHUA M</t>
  </si>
  <si>
    <t>276-005</t>
  </si>
  <si>
    <t>8418-26-276-005</t>
  </si>
  <si>
    <t>709 N 3RD AVE</t>
  </si>
  <si>
    <t>LOT 13 AND 20' OF VAC ST LYING W</t>
  </si>
  <si>
    <t>APOSTOLIC ASSEMBLY OF THE</t>
  </si>
  <si>
    <t>C/O MARTINEZ, LETICIA</t>
  </si>
  <si>
    <t>110 S 5TH ST</t>
  </si>
  <si>
    <t xml:space="preserve">APOSTOLIC ASSEMBLY OF THE FAITH </t>
  </si>
  <si>
    <t>276-002</t>
  </si>
  <si>
    <t>8418-26-276-002</t>
  </si>
  <si>
    <t>717 N 3RD AVE</t>
  </si>
  <si>
    <t>LOTS 17 &amp; 18</t>
  </si>
  <si>
    <t>JERROLD D &amp; KATHLEEN S OSBORN</t>
  </si>
  <si>
    <t>230-006</t>
  </si>
  <si>
    <t>8418-26-230-006</t>
  </si>
  <si>
    <t>803 N 3RD AVE</t>
  </si>
  <si>
    <t>LOTS 19-22 AND A STRIP OF GROUND 20' WIDE ADJ TO SAID LOTS ON THE WEST</t>
  </si>
  <si>
    <t>UNITED FOOD &amp; COMMERCIAL</t>
  </si>
  <si>
    <t>UFCW LOCAL 1149</t>
  </si>
  <si>
    <t>PO BOX 51</t>
  </si>
  <si>
    <t xml:space="preserve">UNITED FOOD &amp; COMMERCIAL </t>
  </si>
  <si>
    <t>230-005</t>
  </si>
  <si>
    <t>8418-26-230-005</t>
  </si>
  <si>
    <t>809-811 N 3RD AVE</t>
  </si>
  <si>
    <t>LOTS 23 &amp; 24 AND 20' OF VAC ST ON W</t>
  </si>
  <si>
    <t>SUPERIOR RENTALS LLC</t>
  </si>
  <si>
    <t xml:space="preserve">SUPERIOR RENTALS LLC </t>
  </si>
  <si>
    <t>815 N 3RD AVE</t>
  </si>
  <si>
    <t>909 N 3RD AVE</t>
  </si>
  <si>
    <t>HECKART, DAVID</t>
  </si>
  <si>
    <t>201-014</t>
  </si>
  <si>
    <t>8418-26-201-014</t>
  </si>
  <si>
    <t>816 N 3RD AVE</t>
  </si>
  <si>
    <t>W 402.6' OF E 435.6' LOT 5/3/1 NW NE</t>
  </si>
  <si>
    <t>ETHINGTON, THOMAS J &amp; LONNIE</t>
  </si>
  <si>
    <t>1507 BRENTWOOD TER</t>
  </si>
  <si>
    <t>ETHINGTON, LONNIE M</t>
  </si>
  <si>
    <t>ETHINGTON, THOMAS J</t>
  </si>
  <si>
    <t>230-016</t>
  </si>
  <si>
    <t>8418-26-230-016</t>
  </si>
  <si>
    <t>LOTS 25 &amp; 26 &amp; W 95' LOTS 27 &amp; 28 &amp; 20' OF VAC ST ON WEST</t>
  </si>
  <si>
    <t>227-010</t>
  </si>
  <si>
    <t>8418-26-227-010</t>
  </si>
  <si>
    <t>901 N 3RD AVE</t>
  </si>
  <si>
    <t>LOTS 29 &amp; 30 AND 20' STRIP ON W</t>
  </si>
  <si>
    <t>CIRO DILORIO MASONRY &amp; LAN</t>
  </si>
  <si>
    <t>CIRO DILORIO MASONRY &amp; LANDSCAPING LLC</t>
  </si>
  <si>
    <t>507 W INGLEDUE ST</t>
  </si>
  <si>
    <t xml:space="preserve">CIRO DILORIO MASONRY &amp; LANDSCAPING LLC </t>
  </si>
  <si>
    <t>LOT 2 BLK 8</t>
  </si>
  <si>
    <t>201-012</t>
  </si>
  <si>
    <t>8418-26-201-012</t>
  </si>
  <si>
    <t>822 N 3RD AVE</t>
  </si>
  <si>
    <t>N 176' S 200' OF E 133' LOT 4/3/1 EX W 12' N 28' E 133' S 200' NW NE</t>
  </si>
  <si>
    <t>BURR, MARIBEL</t>
  </si>
  <si>
    <t>227-009</t>
  </si>
  <si>
    <t>8418-26-227-009</t>
  </si>
  <si>
    <t>905 N 3RD AVE</t>
  </si>
  <si>
    <t>LOT 31</t>
  </si>
  <si>
    <t>LISTON, CHIP W</t>
  </si>
  <si>
    <t>2237 YATES AVE</t>
  </si>
  <si>
    <t>LISTON, LYNNETTE A</t>
  </si>
  <si>
    <t>LOT 3 BLK 8</t>
  </si>
  <si>
    <t>227-022</t>
  </si>
  <si>
    <t>8418-26-227-022</t>
  </si>
  <si>
    <t>LOT 32 &amp; LOT 33 &amp; E 20' OF VAC ST ON W</t>
  </si>
  <si>
    <t>LARRYS TOWING TIRE &amp; LOCK</t>
  </si>
  <si>
    <t>LARRYS TOWING &amp; TIRE LOCK INC</t>
  </si>
  <si>
    <t xml:space="preserve">LARRYS TOWING TIRE &amp; LOCK INC </t>
  </si>
  <si>
    <t>201-010</t>
  </si>
  <si>
    <t>8418-26-201-010</t>
  </si>
  <si>
    <t>S 24' OF LOT 4/3/1 &amp; LOT 6/3/1 EX E 202.6' N 436' &amp; EX THAT PT OF LOT 6/3/1 SOLD TO MARSHALL CEMETERY ASSOC NW NE</t>
  </si>
  <si>
    <t>00000B210115</t>
  </si>
  <si>
    <t>452-005</t>
  </si>
  <si>
    <t>8418-23-452-005</t>
  </si>
  <si>
    <t>208 LEO ST</t>
  </si>
  <si>
    <t>S 150' OF LOT 2/2 &amp; S 150' OF LOT 3/1/2/1/1 SW SE</t>
  </si>
  <si>
    <t>C/O DOW CHEMICAL CO/TAX DEPT</t>
  </si>
  <si>
    <t>PO BOX 2909</t>
  </si>
  <si>
    <t>WILMINGTON DE 19805</t>
  </si>
  <si>
    <t>23-84-18</t>
  </si>
  <si>
    <t>AGRIGENETICS, INC DBA</t>
  </si>
  <si>
    <t>MYCOGEN, SEEDS</t>
  </si>
  <si>
    <t>452-008</t>
  </si>
  <si>
    <t>8418-23-452-008</t>
  </si>
  <si>
    <t>1106 N 3RD AVE</t>
  </si>
  <si>
    <t>LOT 3/2 &amp; 4/2 SW SE</t>
  </si>
  <si>
    <t>PAGLIA, WADE &amp; JAY</t>
  </si>
  <si>
    <t>116 E CHURCH ST</t>
  </si>
  <si>
    <t>PAGLIA, JAY A 1/2</t>
  </si>
  <si>
    <t>PAGLIA, WADE A 1/2</t>
  </si>
  <si>
    <t>452-004</t>
  </si>
  <si>
    <t>8418-23-452-004</t>
  </si>
  <si>
    <t>1108 N 3RD AVE</t>
  </si>
  <si>
    <t>LOT 2/2 EX S 150' THEREOF &amp; LOT 3/1/2/1/1 EX S 150' THEREOF ALL IN SW SE</t>
  </si>
  <si>
    <t>AJS LIMITED LIABILITY COMP</t>
  </si>
  <si>
    <t>AJS LIMITED LIABILITY COMPANY</t>
  </si>
  <si>
    <t xml:space="preserve">AJS LIMITED LIABILITY COMPANY  </t>
  </si>
  <si>
    <t>405-037</t>
  </si>
  <si>
    <t>8418-35-405-037</t>
  </si>
  <si>
    <t>813 S 3RD AVE</t>
  </si>
  <si>
    <t>S 130' OF LOTS 5 &amp; 6 BLK 1 EX THAT PORTION DEEDED TO STATE OF IOWA FOR HWY</t>
  </si>
  <si>
    <t>CARMICHEAL, JAMES</t>
  </si>
  <si>
    <t>RAMIREZ SERGIO</t>
  </si>
  <si>
    <t>508 N 3RD AV</t>
  </si>
  <si>
    <t>209-010</t>
  </si>
  <si>
    <t>8418-35-209-010</t>
  </si>
  <si>
    <t>BEG AT PT 120' S OF W LINE LOT 3 BLK 24 E 73.9' N 4.1' W 34.1' N 3.4' W 39.8' S 7.5' TO POB &amp; S 60' LOTS 1-3 BLK 24</t>
  </si>
  <si>
    <t>8418-26-276-018</t>
  </si>
  <si>
    <t>711-715 N 3RD AVE</t>
  </si>
  <si>
    <t>LOTS 14-16 &amp; 20' ADJ ON W</t>
  </si>
  <si>
    <t>WOLLAM, BARBARA J</t>
  </si>
  <si>
    <t>2210 EDGEBROOK DR</t>
  </si>
  <si>
    <t>482-029</t>
  </si>
  <si>
    <t>8418-26-482-029</t>
  </si>
  <si>
    <t>308 E MAIN ST</t>
  </si>
  <si>
    <t>(NORHTWEST PARKING) LOT 7 &amp; LOTS 8-10 EX W 112' THEREOF &amp; LOTS 11 12 AND 14 BLK 9</t>
  </si>
  <si>
    <t>482-031</t>
  </si>
  <si>
    <t>8418-26-482-031</t>
  </si>
  <si>
    <t>312 E MAIN ST</t>
  </si>
  <si>
    <t>(MSA) LOTS 1-6 &amp; 13 BLK 9 &amp; ALL VAC E-W ALLEY IN BLK 9 &amp; BEG AT NE COR OF LOT 1 S 376' ALONG E LINE OF LOTS 1 &amp; 6 E ALONG S LINE OF LOT 6 EXTENDED 63' TO SW COR LOT 7 N 376' ALONG W LINE OF LOTS 6 &amp; 7 BLK 8 THENCE W ALONG THE N LINE EXTENDED 63' TO POB</t>
  </si>
  <si>
    <t>227-024</t>
  </si>
  <si>
    <t>8418-26-227-024</t>
  </si>
  <si>
    <t>913 N 3RD AVE</t>
  </si>
  <si>
    <t>LOTS 34 &amp; 20' ON W OF LOT 34 &amp; LOTS 35 THRU 37 &amp; BEG AT SW COR LOT 36 W ALONG S LINE LOT 36 PROJECTED A DISTANCE OF 20' THENCE N PARALLEL WITH THE W LINE OF LOTS 36 &amp; 37 TO N LINE OF LOT 37 PROJECTED E 20' TO NW COR OF LOT 37 THENCE S ALONG W LINE OF LOT 36 &amp; 37 TO POB</t>
  </si>
  <si>
    <t>SCHAPER, THEODORE N</t>
  </si>
  <si>
    <t>1513 190TH ST</t>
  </si>
  <si>
    <t>SCHAPER, STACIE R</t>
  </si>
  <si>
    <t>431-022</t>
  </si>
  <si>
    <t>8418-26-431-022</t>
  </si>
  <si>
    <t>309 N 3RD AVE</t>
  </si>
  <si>
    <t>LOTS 10 &amp; 11 EX W 2' BLK 1</t>
  </si>
  <si>
    <t>ANDERSON, COREY C</t>
  </si>
  <si>
    <t>COREY C ANDERSON</t>
  </si>
  <si>
    <t>8418-35-403-015</t>
  </si>
  <si>
    <t>703 S 3RD AVE</t>
  </si>
  <si>
    <t xml:space="preserve">LOT 4/4 W 1/2 SE 35-84-18 LYING S OF LINN CREEEK &amp; LOTS 1-3 LYING S OF LINN CREEK &amp; EX BEG 293.8' N OF SW COR LOT 1 NW 62.3' N 166' NE 79.5' S 215.6' TO BEG EX LAND N OF EXISTING CHAIN FENCE W 1/2 SE </t>
  </si>
  <si>
    <t>351-003</t>
  </si>
  <si>
    <t>8418-24-351-003</t>
  </si>
  <si>
    <t>402 WOODLAND ST</t>
  </si>
  <si>
    <t xml:space="preserve">LOTS 1-3 S OF RIVER SE SE &amp; </t>
  </si>
  <si>
    <t>126-002</t>
  </si>
  <si>
    <t>8418-26-126-002</t>
  </si>
  <si>
    <t>611 N CENTER ST</t>
  </si>
  <si>
    <t>LOT 2/1 NE NW WHICH IS E OF THE W BANK OF RIVER LOT 3/1, 1/1, 1/2/2, 2/2/2, 1/2, 1/2/1, 1/1/2 ALL IN NE NW &amp; LOT 1/2/1/1/1/2, 1/2/1/1/2, 2/2/1/1/2, 3/2/1/1/2 NW NW &amp; LOT 1/1, 2/1 &amp; LOT 12 SE NW &amp; LOT 2/2/1 EX E 70' &amp; PARTS OF LOT 1/2/1, 2/2/1, 5/3/1 &amp; 6/3/1 DESC AS COMM AT SE COR NW NE N 0 DEG 31 MIN 40 SEC E 26.5' TO NE COR LOT 4/1 THENCE N 67 DEG 28 MIN 20 SEC W 560.33' ALONG A LINE BETWEEN LOTS 5/3/1 &amp; 4/1 TO POB THENCE N 67 DEG 28 MIN 20 SEC W 377.99' ALONG A LINE BETWEEN LOTS 6/3/1 &amp; 4/1 THENCE N 0 DEG 31 MIN 40 SEC E 511.10' ALONG A LINE 870' W OF &amp; PARALLEL TO THE E LINE NW NE S 27 DEG 42 MIN 20 SEC E 740.84' TO POB &amp; THAT PART OF LOT 6/3/1 LYING 870' W OF &amp; PARALLEL TO THE E LINE OF NW NE &amp; LOT 4/1 ALL IN NW NE &amp; LOT 1/1/1/1, 2/1/1/1, 3/1/1/1 SW NE &amp; ALL THAT PART OF RIVERSIDE CEMETERY SUB NOTE THIS PART OF SUBDIV HAS NO LOT NUMBERS SEE BK 1 PG 41 LOCATED IN NE NW, NW NE, SW NE &amp; SE NW; 23-84-18 LOT 2/1/1, 1/2/3, 2/1 &amp; 1/3 SE SW &amp; 2/2/1/1 EX E 70' SW SE</t>
  </si>
  <si>
    <t>MARSHALL CEMETERY ASSO</t>
  </si>
  <si>
    <t>MARSHALL CEMETERY ASSOC</t>
  </si>
  <si>
    <t xml:space="preserve">MARSHALL CEMETERY ASSO </t>
  </si>
  <si>
    <t>428-031</t>
  </si>
  <si>
    <t>8418-35-428-031</t>
  </si>
  <si>
    <t>LOTS A/8 THRU C/8 BLK 3 EX THAT PORTION DEEDED TO STATE OF IA FOR HWY &amp; LOT 4/8 EX E 37' BLK 3</t>
  </si>
  <si>
    <t>HRZ</t>
  </si>
  <si>
    <t>KWIK TRIP INC</t>
  </si>
  <si>
    <t>PO BOX 2107</t>
  </si>
  <si>
    <t>LA CROSSE WI 54602</t>
  </si>
  <si>
    <t>8418-35-428-003</t>
  </si>
  <si>
    <t>806 S 3RD AVE</t>
  </si>
  <si>
    <t>LOT D/8 BLK 3</t>
  </si>
  <si>
    <t>H R Z LLP</t>
  </si>
  <si>
    <t xml:space="preserve">H R Z LLP </t>
  </si>
  <si>
    <t>253-034</t>
  </si>
  <si>
    <t>8418-35-253-034</t>
  </si>
  <si>
    <t>303 S 3RD AVE</t>
  </si>
  <si>
    <t>LOT 6 SW NE</t>
  </si>
  <si>
    <t>AAA SEPTIC SERVICE INC</t>
  </si>
  <si>
    <t xml:space="preserve">AAA SEPTIC SERVICE INC </t>
  </si>
  <si>
    <t>201-018</t>
  </si>
  <si>
    <t>8418-26-201-018</t>
  </si>
  <si>
    <t>906 N 3RD AVE</t>
  </si>
  <si>
    <t>LOT 3/3/1 &amp; 4/3/1 EX S 24' &amp; EX BEG 24' N OF SE COR OF SAID LOT THENCE W 133' N 148' E 12' N 28' E 121' S 176' TO POB &amp; E 202.6' OF N 436' OF LOT 6/3/1 ALL IN NW NE</t>
  </si>
  <si>
    <t>201-017</t>
  </si>
  <si>
    <t>8418-26-201-017</t>
  </si>
  <si>
    <t>1000 N 3RD AVE</t>
  </si>
  <si>
    <t>PART OF LOTS 1/1 &amp; 1/2/1 LYING E OF A LINE 435.6' W OF E SEC LINE &amp; PART OF LOT 1/3/1 E OF A LINE 435.6' W OF E SEC LINE &amp; LOT 2/3/1 ALL IN NW NE</t>
  </si>
  <si>
    <t>259-005</t>
  </si>
  <si>
    <t>8418-35-259-005</t>
  </si>
  <si>
    <t>507 S 3RD AVE</t>
  </si>
  <si>
    <t>LOTS 1 &amp; 2 BLK 4 &amp; BEG SE COR LOT 1 BLK 4 W 188' S 19.54' NELY TO PT 13.7'S OF BEG THEN N TO BEG</t>
  </si>
  <si>
    <t>203-018</t>
  </si>
  <si>
    <t>8418-35-203-018</t>
  </si>
  <si>
    <t>225 E MAIN ST</t>
  </si>
  <si>
    <t>(KEMLER PROPERTY) ALL LOTS 1 &amp; 2 &amp; E 7.2' LOT 3 BLK 13 EX N 35' E 7.2' LOT 3 &amp; EX N 35' W 12.8' LOT 2 BLK 13</t>
  </si>
  <si>
    <t>276-024</t>
  </si>
  <si>
    <t>8418-35-276-024</t>
  </si>
  <si>
    <t>328 S 3RD AVE</t>
  </si>
  <si>
    <t>LOT 7 &amp; N 2/3 OF LOT 8 BLK 2</t>
  </si>
  <si>
    <t>276-023</t>
  </si>
  <si>
    <t>8418-35-276-023</t>
  </si>
  <si>
    <t>308 S 3RD AVE</t>
  </si>
  <si>
    <t>E 120' LOT 4 &amp; LOTS 5 &amp; 6 BLK 2</t>
  </si>
  <si>
    <t>SEOPOLDO ARMAS</t>
  </si>
  <si>
    <t>303 N 14TH AVE</t>
  </si>
  <si>
    <t>227-029</t>
  </si>
  <si>
    <t>8418-26-227-029</t>
  </si>
  <si>
    <t>921 N 3RD AVE</t>
  </si>
  <si>
    <t>LOTS 38 TO 40 AND BEG NW COR LOT 40 THENCE SLY ALONG W LINE LOTS 38, 39 &amp; 40 TO SW COR LOT 38 WLY 20' ALONG S LINE OF LOT 38 THENCE NLY ON A LINE PARALLEL WITH THE W LINE OF SAID LOTS TO S PROJECTED ROW LINE OF WOODLAND ST NELY ALONG SAID ROW TO POB</t>
  </si>
  <si>
    <t>427-015</t>
  </si>
  <si>
    <t>8418-35-427-015</t>
  </si>
  <si>
    <t>702 S 3RD AVE</t>
  </si>
  <si>
    <t>LOT 1 BLK A &amp; PARCEL B IN LOT 2 BLK A NE SE AND IN 36-84-18 LOT D BLK D NW SW EX PARCEL C/B THAT LIES WITIN; AND N 33' LOT D BLK D NW SW 36-84-18</t>
  </si>
  <si>
    <t>LIBERTY REAL ESTATE LLC</t>
  </si>
  <si>
    <t>9042 NE 94TH AVE</t>
  </si>
  <si>
    <t>BONDURANT IA 50035</t>
  </si>
  <si>
    <t xml:space="preserve">LIBERTY REAL ESTATE LLC  </t>
  </si>
  <si>
    <t>427-017</t>
  </si>
  <si>
    <t>8418-35-427-017</t>
  </si>
  <si>
    <t>LOT 2/1 NE SE EX O'REILLY SUBDIV &amp; 35-84-18 BEG AT SE COR LOT 6 BLK 2 ANSON'S 4TH SUB THEN E 70' N 148' NWLY TO PT 157' N OF SE COR LOT 6 S 157' TO BEG &amp; O'REILLY SUBDIV LOTS 5 &amp; 6 &amp; PARCEL C/B IN LOT 2 BLK A NE SE 35-84-18</t>
  </si>
  <si>
    <t>INVESTMENT GROUP INC</t>
  </si>
  <si>
    <t xml:space="preserve">INVESTMENT GROUP INC </t>
  </si>
  <si>
    <t>AVITA PROPERTIES LLC</t>
  </si>
  <si>
    <t>3904 ALEXIS BLVD</t>
  </si>
  <si>
    <t>CEDAR FALLS IA 50613</t>
  </si>
  <si>
    <t xml:space="preserve">AVITA PROPERTIES LLC  </t>
  </si>
  <si>
    <t>Total</t>
  </si>
  <si>
    <t xml:space="preserve">Commercial component/mixed use: </t>
  </si>
  <si>
    <t xml:space="preserve">Single commercial:  </t>
  </si>
  <si>
    <t>Area</t>
  </si>
  <si>
    <t>Subarea total Estimate</t>
  </si>
  <si>
    <t>hotel</t>
  </si>
  <si>
    <t>High Denisty residetial/mixed use (2-story):</t>
  </si>
  <si>
    <t>townhouse/attached product (2-story):</t>
  </si>
  <si>
    <t xml:space="preserve">Estimated increase net value: </t>
  </si>
  <si>
    <t>Year 2-5 townhouses</t>
  </si>
  <si>
    <t>(one story only)</t>
  </si>
  <si>
    <t>year 15 hotel</t>
  </si>
  <si>
    <t>year 8-20 commercial</t>
  </si>
  <si>
    <t>Approximate phasing</t>
  </si>
  <si>
    <t>subtotal</t>
  </si>
  <si>
    <t>year 5</t>
  </si>
  <si>
    <t>year 8</t>
  </si>
  <si>
    <t>year 10</t>
  </si>
  <si>
    <t>year 12</t>
  </si>
  <si>
    <t>year 20</t>
  </si>
  <si>
    <t>year 15</t>
  </si>
  <si>
    <t>Inflation Rate</t>
  </si>
  <si>
    <t>year 12 senior</t>
  </si>
  <si>
    <t>year 8-10 mixed</t>
  </si>
  <si>
    <t xml:space="preserve">year 2-8 commercial </t>
  </si>
  <si>
    <t>year 5-8 major mixed</t>
  </si>
  <si>
    <t>Value per sq ft</t>
  </si>
  <si>
    <t>Future Investment Values</t>
  </si>
  <si>
    <t>TscID</t>
  </si>
  <si>
    <t>STArea__</t>
  </si>
  <si>
    <t>STLength__</t>
  </si>
  <si>
    <t>OBJECTID</t>
  </si>
  <si>
    <t>OBJECTID_1</t>
  </si>
  <si>
    <t>parcel_number_1</t>
  </si>
  <si>
    <t>{AE7B3F61-9DA8-46FD-A724-5C09017CE05A}</t>
  </si>
  <si>
    <t>BROWN, RANDY_x000D_&amp; BROWN, D C_x000D_&amp; ROBERTSON, CAMERON</t>
  </si>
  <si>
    <t>MARSHALLTOWN SCH DIS_x000D_&amp; M'TOWN CITY MC</t>
  </si>
  <si>
    <t>BROWN, D C</t>
  </si>
  <si>
    <t>BROWN, RANDY</t>
  </si>
  <si>
    <t>ROBERTSON, CAMERON</t>
  </si>
  <si>
    <t>{FD99D2BB-6F00-4FAF-84D7-E85ECF8E0DDC}</t>
  </si>
  <si>
    <t>{15345FE8-480E-4B99-AC71-67033EC79A2D}</t>
  </si>
  <si>
    <t>VENTURA, JOSE PEREZ_x000D_&amp; RAYA, CONSUELO LOPEZ</t>
  </si>
  <si>
    <t>483-005</t>
  </si>
  <si>
    <t>{82FA7EBD-71E1-4075-8396-24FABACBD649}</t>
  </si>
  <si>
    <t>8418-26-483-005</t>
  </si>
  <si>
    <t>10 N 5TH AVE</t>
  </si>
  <si>
    <t>S 45' N 90' LOT 1 BLK 8</t>
  </si>
  <si>
    <t>IBARRA, JAVIER S</t>
  </si>
  <si>
    <t>JAVIER S IBARRA</t>
  </si>
  <si>
    <t>107 N 5TH ST</t>
  </si>
  <si>
    <t xml:space="preserve"> </t>
  </si>
  <si>
    <t>483-004</t>
  </si>
  <si>
    <t>{5DD63765-04B5-4593-8AF0-5E4522FB743B}</t>
  </si>
  <si>
    <t>8418-26-483-004</t>
  </si>
  <si>
    <t>12 N 5TH AVE</t>
  </si>
  <si>
    <t>N 45' LOT 1 BLK 8</t>
  </si>
  <si>
    <t>{C188F66F-CBD6-4C01-8CE4-C724D25E5115}</t>
  </si>
  <si>
    <t>IBARRA, LOURDES_x000D_&amp; IBARRA, MARTIN S</t>
  </si>
  <si>
    <t>{958210A5-1818-47B4-87C3-57049796F5A0}</t>
  </si>
  <si>
    <t>MENDOZA RICO, SERGIO</t>
  </si>
  <si>
    <t>SERGIO MENDOZA RICO</t>
  </si>
  <si>
    <t>{8BB58297-C015-4D48-8A36-41D5FE790CDA}</t>
  </si>
  <si>
    <t>BROWN, KAREN A_x000D_&amp; BROWN, LARRY A</t>
  </si>
  <si>
    <t>NUNEZ VANESSA</t>
  </si>
  <si>
    <t>VANESSA NUNEZ</t>
  </si>
  <si>
    <t>{F60DC429-707C-44E5-92D3-BB9DD0A06C28}</t>
  </si>
  <si>
    <t>{08CF8287-4BBB-41BA-8466-113195770EBE}</t>
  </si>
  <si>
    <t>VARGAS SOCORRO_x000D_&amp; CHAVARRIA LORENZO</t>
  </si>
  <si>
    <t>{7E9213DC-E4CB-4FC3-B1BD-2415B3808672}</t>
  </si>
  <si>
    <t>{53DD7E58-A211-4117-8673-434D55BB44E7}</t>
  </si>
  <si>
    <t>GARCIA ANDRADE, JAVIER</t>
  </si>
  <si>
    <t>JAVIER GARCIA ANDRADE</t>
  </si>
  <si>
    <t>{28DAF860-8AE6-4D3C-9813-0DCEECA84E26}</t>
  </si>
  <si>
    <t>{123749B1-BEB6-4030-8862-455F12603EBB}</t>
  </si>
  <si>
    <t>BURR, ROBERT_x000D_&amp; BURR, MARY</t>
  </si>
  <si>
    <t>ROBERT &amp; MARY BURR</t>
  </si>
  <si>
    <t>BURR, ROBERT</t>
  </si>
  <si>
    <t>{32D94ACB-80D8-47D4-833F-EE0496CCD922}</t>
  </si>
  <si>
    <t>{CD8044AD-CA8B-4877-8A14-E896D5CF62C8}</t>
  </si>
  <si>
    <t>BARTLETT, BONNIE R_x000D_&amp; BARTLETT, DENNIS J</t>
  </si>
  <si>
    <t>{9268D6CB-E581-4A67-A64F-B63CC3B2683A}</t>
  </si>
  <si>
    <t>NDIHOKUBWAYO, LEVIS_x000D_&amp; GAHUNGU, ENOCK</t>
  </si>
  <si>
    <t>LEVIS NDIHOKUBWAYO</t>
  </si>
  <si>
    <t>GAHUNGU, ENOCK</t>
  </si>
  <si>
    <t>{907A0E05-FDBE-42B9-AC57-50DFBEA9A92D}</t>
  </si>
  <si>
    <t>{A6877F9B-EC84-4858-A6C7-A58EC54AA133}</t>
  </si>
  <si>
    <t>BROWN, W SHIRLEEN AKA_x000D_&amp; BROWN, WANDA S</t>
  </si>
  <si>
    <t>{181C98CF-C267-4607-93D6-88775754500A}</t>
  </si>
  <si>
    <t>HECKART, DAVID_x000D_&amp; HECKART, ANA LEE</t>
  </si>
  <si>
    <t>HECKART, ANA LEE</t>
  </si>
  <si>
    <t>{3923A4C1-7673-4908-AD0D-1964756BA80B}</t>
  </si>
  <si>
    <t>{F516FA4E-178B-422B-AC79-03E98CE56A17}</t>
  </si>
  <si>
    <t>483-006</t>
  </si>
  <si>
    <t>{361C97D7-BFA3-42A1-99D6-BBE2F29D83B0}</t>
  </si>
  <si>
    <t>8418-26-483-006</t>
  </si>
  <si>
    <t>8 N 5TH AVE</t>
  </si>
  <si>
    <t>S 1/2 LOT 1 BLK 8</t>
  </si>
  <si>
    <t>{5B876039-360D-4EAD-8F70-4EC8BD528867}</t>
  </si>
  <si>
    <t>BROWN, D C_x000D_&amp; ROBERTSON, CAMERON L</t>
  </si>
  <si>
    <t>DC BROWN &amp; CAMERON L ROBERTSON</t>
  </si>
  <si>
    <t>PO BOX 340</t>
  </si>
  <si>
    <t>CHOWCHILLA CA 93610</t>
  </si>
  <si>
    <t>ROBERTSON, CAMERON L</t>
  </si>
  <si>
    <t>{0D9CEB10-9D3E-4F66-89CD-D74905022E56}</t>
  </si>
  <si>
    <t>GARCIA S, DEISY_x000D_&amp; VAZQUEZ, ALEJANDRO</t>
  </si>
  <si>
    <t>ALEJANDRO VAZQUEZ</t>
  </si>
  <si>
    <t>1607 WOODWARD CIRCLE</t>
  </si>
  <si>
    <t>LEXINGTON NE 68850</t>
  </si>
  <si>
    <t>{A64DE5A2-EBC2-40A1-8C19-D54473B333FD}</t>
  </si>
  <si>
    <t>{BA1C9097-3225-44E8-AF52-BF244D57667B}</t>
  </si>
  <si>
    <t>RES 3+</t>
  </si>
  <si>
    <t>BURR, ROBERT_x000D_&amp; BURR, MARIBEL</t>
  </si>
  <si>
    <t>ROBERT &amp; MARIBEL BURR</t>
  </si>
  <si>
    <t>{9B3C6826-823B-4956-B054-5E2F68A7152F}</t>
  </si>
  <si>
    <t>MINDE, JANET_x000D_&amp; MINDE, MERVIN</t>
  </si>
  <si>
    <t>{41AC21CE-0B4D-436E-9CA7-BE3F8AEF2DAC}</t>
  </si>
  <si>
    <t>TAYLOR SHORT, SANDY</t>
  </si>
  <si>
    <t>SANDY TAYLOR SHORT</t>
  </si>
  <si>
    <t>{0079371A-1E3F-435F-BFF2-A48B6D2F8B6B}</t>
  </si>
  <si>
    <t>N 85' E 1/2 LOT 13 &amp; N 85' LOT 14 BLK 4</t>
  </si>
  <si>
    <t>{9474A5E5-27FF-47A8-B808-04F5AB899D94}</t>
  </si>
  <si>
    <t>JACKS PHO HOUSE LLC</t>
  </si>
  <si>
    <t>1310 GREENFIELD DR</t>
  </si>
  <si>
    <t>{82AED05B-91D0-4D9C-A0F1-8CBDD1E39F0F}</t>
  </si>
  <si>
    <t>454-009</t>
  </si>
  <si>
    <t>{DF9F641C-2011-47C5-B4BE-385A112BEAA2}</t>
  </si>
  <si>
    <t>8418-35-454-009</t>
  </si>
  <si>
    <t>223 E ANSON ST</t>
  </si>
  <si>
    <t>LOT 1 EX BEG NE COR, S 0 DEG 21/2 MIN E 7.22' ON E LINE SAID LOT 1, NWLY 6.87' ON A 19' RADIUS CURVE CONCAVE SWLY, CHORD N 41 DEG 48 1/2 MIN W-LENGTH 6.83' S 89 DEG 59 MIN W 44.77'ON W LINE, N 0 DEG 03 MIN E 2.20' ON W LINE TO NW COR SAID LOT 1, N 89 DEG 57 MIN E 52.31' TO POB</t>
  </si>
  <si>
    <t>DIXON RESTORATION LLC</t>
  </si>
  <si>
    <t>507 W INGLEDUE</t>
  </si>
  <si>
    <t xml:space="preserve">DIXON RESTORATION LLC </t>
  </si>
  <si>
    <t>SCHEIDINGS SUB</t>
  </si>
  <si>
    <t>{045DEE66-E75C-450F-81D1-A3BD0BA92F17}</t>
  </si>
  <si>
    <t>{5952212F-D7AB-4810-BD10-3D9750CFEDD7}</t>
  </si>
  <si>
    <t>LISTON, CHIP W_x000D_&amp; LISTON, LYNNETTE A</t>
  </si>
  <si>
    <t>{9E7B7F7C-A6BB-4602-90BA-2AB12833775E}</t>
  </si>
  <si>
    <t>{01B3AD9E-C0F2-4A10-95AF-A4657EFAF5BA}</t>
  </si>
  <si>
    <t>{8940831E-B27C-40B4-B0C0-A2A260B69CDE}</t>
  </si>
  <si>
    <t>JIMENEZ ALVARADO, PERLA_x000D_&amp; VELAZCO CHAVARRIA, JORG</t>
  </si>
  <si>
    <t>JEANNA S NATION</t>
  </si>
  <si>
    <t>9433 VALLEY PARKWAY</t>
  </si>
  <si>
    <t>JOHNSTON IA 50131</t>
  </si>
  <si>
    <t>JIMENEZ ALVARADO, PERLA</t>
  </si>
  <si>
    <t>VELAZCO CHAVARRIA, JORGE</t>
  </si>
  <si>
    <t>{42B8F9AF-D1DE-470B-892B-19ACF5C271C9}</t>
  </si>
  <si>
    <t>{2C0E1B25-A252-4634-B8F6-34EC71E96518}</t>
  </si>
  <si>
    <t>{5E0DB513-FF76-4298-8BFB-44CBEBC7DAA3}</t>
  </si>
  <si>
    <t>{3C9AA7ED-EE3D-4354-A1BB-138756019124}</t>
  </si>
  <si>
    <t>{A9777B95-F3AC-4B0A-8CF3-399EA66DA270}</t>
  </si>
  <si>
    <t>SHORT, DONALD 1/3_x000D_&amp; SHORT, DAVID 1/3_x000D_&amp; SARBACKER, SARAH 1/3</t>
  </si>
  <si>
    <t>SARBACKER, SARAH</t>
  </si>
  <si>
    <t>SHORT, DAVID</t>
  </si>
  <si>
    <t>SHORT, DONALD</t>
  </si>
  <si>
    <t>{5796D6DF-890C-48DC-8414-577BC08F98AC}</t>
  </si>
  <si>
    <t>MURPHY, CHERYL_x000D_&amp; MURPHY, LARRY C</t>
  </si>
  <si>
    <t>{6FF2BC62-AF48-4B3F-A585-C3FE54ECEFCD}</t>
  </si>
  <si>
    <t>{929FA98F-EEAF-4631-A391-4867E8B9E19C}</t>
  </si>
  <si>
    <t>{F1419280-06EC-4ADA-A7C0-66E45B547A7E}</t>
  </si>
  <si>
    <t>LANG, JOSHUA M.</t>
  </si>
  <si>
    <t>{BF304B2D-CCD6-4752-B371-355BB659833C}</t>
  </si>
  <si>
    <t>{AC6609E1-144B-461C-88C2-8156F579D4FE}</t>
  </si>
  <si>
    <t>{3425E836-6C38-45A9-B8CA-009D49469F02}</t>
  </si>
  <si>
    <t>{023EA183-D46B-4F00-AAD4-438FF7584FEB}</t>
  </si>
  <si>
    <t>{7D95668F-D711-4B25-AF76-10A2A61BD2A9}</t>
  </si>
  <si>
    <t>{3827EAAC-0B2C-4284-8B77-F10BB2AA7788}</t>
  </si>
  <si>
    <t>{DA60DAE7-A873-4FDF-9DE9-64C74DF63518}</t>
  </si>
  <si>
    <t>{9D2E82AE-9784-4E3B-B962-ACD561BA6766}</t>
  </si>
  <si>
    <t>{4C4E1DCE-DD76-4E8B-A048-67DAC19C0659}</t>
  </si>
  <si>
    <t>WILDER, DAVID_x000D_&amp; WILDER, LYNN</t>
  </si>
  <si>
    <t>{BC1C5967-DE96-4D7B-8806-AFCF522DBB62}</t>
  </si>
  <si>
    <t>{28ACC18E-7587-4AEC-A485-B2D80FF6726B}</t>
  </si>
  <si>
    <t>KIENZLE, KRISTINE L</t>
  </si>
  <si>
    <t>KRISTINE L KIENZLE</t>
  </si>
  <si>
    <t>{F7506114-0311-4A5A-B7AC-0A3D48E59030}</t>
  </si>
  <si>
    <t>{AAA5F428-470E-4EEE-9F82-EF9651BBB829}</t>
  </si>
  <si>
    <t>{3DA95074-0EFB-48FC-9B96-08B927F3F2FE}</t>
  </si>
  <si>
    <t>{CB416090-5B3A-4B73-9643-966414FE8203}</t>
  </si>
  <si>
    <t>{7D644A5C-8E9E-427A-A291-E5A5D80C39EE}</t>
  </si>
  <si>
    <t>{9027115C-4B48-4038-98B6-4F356ACDFEB0}</t>
  </si>
  <si>
    <t>{90034D10-6F7D-4372-989A-C024250744FF}</t>
  </si>
  <si>
    <t>{953D50E7-4C19-43CC-8098-923C1936E72E}</t>
  </si>
  <si>
    <t xml:space="preserve"> OF WEBSTER'S 3RD ADD SUB OF OUTLOT A LOT 1 EX E 2' &amp; N 34' LOT 2 EX E 2'</t>
  </si>
  <si>
    <t>CHARLIER, PATRICIA A_x000D_&amp; NEDERHOFF, STEVEN D</t>
  </si>
  <si>
    <t>PATRICIA A CHARLIER &amp; STEVEN D NEDERHOFF</t>
  </si>
  <si>
    <t>{3C2AFE5C-CCF7-407C-ABEB-250F6CA4ECBC}</t>
  </si>
  <si>
    <t>TOPETE ALVAREZ, SANDRA LUZ</t>
  </si>
  <si>
    <t>HARRIETTE E SHARP</t>
  </si>
  <si>
    <t>301 HOLDEN RD</t>
  </si>
  <si>
    <t>INMAN SC 29349</t>
  </si>
  <si>
    <t>{A9111443-8234-4657-9075-CE7AF0C35E25}</t>
  </si>
  <si>
    <t>BRODIN, CHRIS R_x000D_&amp; BRODIN, CINDY M</t>
  </si>
  <si>
    <t>{F3FD03CF-4764-4773-A101-0215DE2F2203}</t>
  </si>
  <si>
    <t>{C7B8E413-E098-4213-A2C2-BB58F8867BA8}</t>
  </si>
  <si>
    <t>208 1/2 N 3RD AVE</t>
  </si>
  <si>
    <t>{7B7C7ED4-5D5D-4608-AF83-9ADE4B96E7DF}</t>
  </si>
  <si>
    <t>{06633BE9-C697-4697-AE76-53EE1D332B76}</t>
  </si>
  <si>
    <t>{14A96187-CC15-4BE9-8CFE-4FA5E6E240B8}</t>
  </si>
  <si>
    <t>{62399121-88A7-4B0F-A7B6-28407226725E}</t>
  </si>
  <si>
    <t>GARCIA GOMEZ YURICSI_x000D_&amp; GOMEZ ANDRADE MARILU</t>
  </si>
  <si>
    <t>{A8B36ED2-E86C-4C17-83B9-42B2111C578A}</t>
  </si>
  <si>
    <t>MILLER, PHYLLIS Y_x000D_&amp; MILLER, ROBERT T</t>
  </si>
  <si>
    <t>{4EF015A0-2B5D-4C4F-9F49-0F0944153C1B}</t>
  </si>
  <si>
    <t>{5D59C8D0-4360-439F-AB7B-07D01CE46E28}</t>
  </si>
  <si>
    <t>{EEAF799B-C009-401B-835E-FDB1CB0CD5E3}</t>
  </si>
  <si>
    <t>GROTH, STANFORD D_x000D_&amp; GROTH, LESLIE A</t>
  </si>
  <si>
    <t>{2558124F-BF0A-41D3-9A5C-E42AA76F9BF6}</t>
  </si>
  <si>
    <t>{5723D81C-782F-4DBF-B7AF-A624512C5799}</t>
  </si>
  <si>
    <t>GOMEZ, RAMON_x000D_&amp; ORTIZ, JOSAFINA</t>
  </si>
  <si>
    <t>{9A4CE33D-E7EB-49EC-BAF1-248ABBE782C0}</t>
  </si>
  <si>
    <t>{9937E94D-34DE-4C65-9FF0-B3E5E7F52B89}</t>
  </si>
  <si>
    <t>PANTOJA, IRENE_x000D_&amp; PANTOJA PANTOJA, GILBER</t>
  </si>
  <si>
    <t>{9B49AA38-DD99-49B6-9B04-62D0D0DB3F33}</t>
  </si>
  <si>
    <t>{805799AB-D8B2-4F2F-9B11-A8D81A5DFA34}</t>
  </si>
  <si>
    <t>{08966924-CAF3-4556-9FEF-B29DCA0B8937}</t>
  </si>
  <si>
    <t>{67117195-D92E-49A9-B887-7406DE94B5AE}</t>
  </si>
  <si>
    <t>{80F1C607-D2C1-4B51-A99E-F71FF56D95C9}</t>
  </si>
  <si>
    <t>DONELSON KASSANDRA_x000D_&amp; MCDOWELL JEROME</t>
  </si>
  <si>
    <t>KASSANDRA DONELSON &amp; JEROME MCDOWELL</t>
  </si>
  <si>
    <t>{F8028A44-A006-44A6-9963-2BA81BC02BEE}</t>
  </si>
  <si>
    <t>HARRIET R BOS LIFE ESTATE_x000D_&amp; SMIT, BENJAMIN J</t>
  </si>
  <si>
    <t>HARRIET R BOS</t>
  </si>
  <si>
    <t xml:space="preserve">HARRIET R BOS LIFE ESTATE </t>
  </si>
  <si>
    <t>SMIT, BENJAMIN J</t>
  </si>
  <si>
    <t>{EFF67B33-9CB5-4694-B7E6-EFC8074192F6}</t>
  </si>
  <si>
    <t>HEMMINGER INC</t>
  </si>
  <si>
    <t>10 N 3RD AVE</t>
  </si>
  <si>
    <t xml:space="preserve">HEMMINGER INC </t>
  </si>
  <si>
    <t>{7D6D1D10-F2AD-40B9-B069-3C6DE17CD1D3}</t>
  </si>
  <si>
    <t>483-003</t>
  </si>
  <si>
    <t>{0E96B828-D2F6-4E50-8632-F1EF79A34B03}</t>
  </si>
  <si>
    <t>8418-26-483-003</t>
  </si>
  <si>
    <t>409 E STATE ST</t>
  </si>
  <si>
    <t>483-011</t>
  </si>
  <si>
    <t>{5BBE305C-D9BA-4F0F-A957-BB95D768771E}</t>
  </si>
  <si>
    <t>8418-26-483-011</t>
  </si>
  <si>
    <t>408 E MAIN ST</t>
  </si>
  <si>
    <t>LOT 10 BLK 8 (WAS APT BLDG-NOW PARKING LOT)</t>
  </si>
  <si>
    <t>483-002</t>
  </si>
  <si>
    <t>{EC863D76-E347-494A-AF88-CAEFFA073E2A}</t>
  </si>
  <si>
    <t>8418-26-483-002</t>
  </si>
  <si>
    <t>407 E STATE ST</t>
  </si>
  <si>
    <t>MENTAL HEALTH CENTER 1/2_x000D_&amp; SUBSTANCE, ABUSE TREATM</t>
  </si>
  <si>
    <t>MENTAL HEALTH CENTER</t>
  </si>
  <si>
    <t>9 N 4TH AVE</t>
  </si>
  <si>
    <t>SUBSTANCE, ABUSE TREATMENT 1/2</t>
  </si>
  <si>
    <t xml:space="preserve">MENTAL HEALTH CENTER 1/2 </t>
  </si>
  <si>
    <t>{350DDC51-F7BA-4AFE-AC7D-7DF4A97109C8}</t>
  </si>
  <si>
    <t>DIAMOND PRODUCTS COMPANY_x000D_&amp; DIAMOND VOGEL PAINT DBA</t>
  </si>
  <si>
    <t>{D9916FE7-8DB1-472D-A67B-3C7D88AC3DCC}</t>
  </si>
  <si>
    <t>{31C6A30E-02B6-41D7-A66B-33255A34DA66}</t>
  </si>
  <si>
    <t>{313FEBED-7EBA-416D-A56D-1C2D5B2BEA8F}</t>
  </si>
  <si>
    <t>DUAL COM/RES 3+</t>
  </si>
  <si>
    <t>{D91F4531-278A-4912-AB8C-977CCF2C3EF5}</t>
  </si>
  <si>
    <t>743 RAND GROVE LN APT 2A</t>
  </si>
  <si>
    <t>{3C9B1D9A-D135-452A-AAD2-4139D472B483}</t>
  </si>
  <si>
    <t>OSBORN FAMILY REV TRUST</t>
  </si>
  <si>
    <t xml:space="preserve">OSBORN FAMILY REV TRUST </t>
  </si>
  <si>
    <t>{7D257069-3B1F-4B94-938F-7370A059B489}</t>
  </si>
  <si>
    <t>{3C01E9AC-D01E-4B32-B58A-F99A6FB93FFB}</t>
  </si>
  <si>
    <t>PAGLIA, JAY A 1/2_x000D_&amp; PAGLIA, WADE A 1/2</t>
  </si>
  <si>
    <t>{2AE14F68-8AFE-429D-89B5-D51903655B85}</t>
  </si>
  <si>
    <t>{9B297B6F-EAB8-45EF-B086-01887A9D6346}</t>
  </si>
  <si>
    <t>{8A49F8AA-D908-46A4-ADDD-01D0EEA66CEE}</t>
  </si>
  <si>
    <t>{D56ECAB5-22FA-49E0-8123-ACD447767B8C}</t>
  </si>
  <si>
    <t>{76641B9D-1891-4E89-94D0-EF2EC0292FFA}</t>
  </si>
  <si>
    <t>PO BOX 1691</t>
  </si>
  <si>
    <t>{D07909AE-420F-416E-B0AC-95479BD3CCA0}</t>
  </si>
  <si>
    <t>{085073C8-AF91-4749-84A6-1B52696A5830}</t>
  </si>
  <si>
    <t>MARSHALLTOWN COMMUNITY SCH</t>
  </si>
  <si>
    <t>MARSHALLTOWN COMMUNITY SCHOOL DISTRICT</t>
  </si>
  <si>
    <t>1002 S 3RD AVE</t>
  </si>
  <si>
    <t xml:space="preserve">MARSHALLTOWN COMMUNITY SCHOOL DISTRICT </t>
  </si>
  <si>
    <t>{5A6B7665-B68A-4B8A-B6FB-B60C8D207957}</t>
  </si>
  <si>
    <t>MOYER FAMILY REAL ESTATE L</t>
  </si>
  <si>
    <t>MOYER FAMILY REAL ESTATE LLC</t>
  </si>
  <si>
    <t>1101 SE ORALABOR RD</t>
  </si>
  <si>
    <t xml:space="preserve">MOYER FAMILY REAL ESTATE LLC </t>
  </si>
  <si>
    <t>{B0E40034-9D88-4341-A226-DB4F8E93DD3F}</t>
  </si>
  <si>
    <t>{FD18F36A-3C1C-47A4-802A-6A0830138140}</t>
  </si>
  <si>
    <t>{0F1CA8EA-92B1-4F1C-93BC-A06245341539}</t>
  </si>
  <si>
    <t>GARCIA ALVAREZ, PEDRO_x000D_&amp; MORENO GARCIA, MILIE</t>
  </si>
  <si>
    <t>GARCIA ALVAREZ, PEDRO</t>
  </si>
  <si>
    <t>MORENO GARCIA, MILIE</t>
  </si>
  <si>
    <t>{3467D703-70A9-4FF8-A2ED-4328D62F3EE0}</t>
  </si>
  <si>
    <t>RICHARD LYNN &amp; JYL SIMPSON</t>
  </si>
  <si>
    <t>{7667E9C4-9145-4D9D-B25A-CACF7713FB19}</t>
  </si>
  <si>
    <t>{C8D24B9F-1BDD-4129-88B8-70CF47B199A9}</t>
  </si>
  <si>
    <t>{2FEA891A-8300-4E2C-9BD9-DA556B58B58C}</t>
  </si>
  <si>
    <t>GHH LLC</t>
  </si>
  <si>
    <t>4215 DAINA DR</t>
  </si>
  <si>
    <t xml:space="preserve">GHH LLC </t>
  </si>
  <si>
    <t>{2F4E1979-2599-41D0-A1CD-783E5E49940F}</t>
  </si>
  <si>
    <t>ALVAREZ SR, JOSE MANUEL</t>
  </si>
  <si>
    <t>JOSE MANUEL ALVAREZ SR</t>
  </si>
  <si>
    <t>{957C2EBF-F24B-486E-B639-F5812E90F958}</t>
  </si>
  <si>
    <t>{5FDCA4CB-A85F-49C1-B2C6-82253957E228}</t>
  </si>
  <si>
    <t>FERNEAU, BRAD_x000D_&amp; FERNEAU, GARY &amp; LORI</t>
  </si>
  <si>
    <t>{88DE5015-DD4B-4953-9F01-FDBA679194E7}</t>
  </si>
  <si>
    <t>NAMAIA001 LLC</t>
  </si>
  <si>
    <t>NAMAIA001 LLC C/O OAK STREET REAL ESTATE CAPITAL LLC</t>
  </si>
  <si>
    <t>125 S WACKER DR STE #1220</t>
  </si>
  <si>
    <t>CHICAGO IL 60606</t>
  </si>
  <si>
    <t xml:space="preserve">NAMAIA001 LLC </t>
  </si>
  <si>
    <t>{47614034-0746-4D54-A5EE-8F7F53E00706}</t>
  </si>
  <si>
    <t>SHANE BROWN 1/2_x000D_&amp; TAMMY BROWN 1/2</t>
  </si>
  <si>
    <t>2957 TWINKLE HILL RD</t>
  </si>
  <si>
    <t>483-012</t>
  </si>
  <si>
    <t>{F4C1248D-1AAC-4E34-AC14-76C43FA45AD4}</t>
  </si>
  <si>
    <t>8418-26-483-012</t>
  </si>
  <si>
    <t>412 E MAIN ST</t>
  </si>
  <si>
    <t>(HELIPAD LOT) LOTS 11 &amp; 12 BLK 8</t>
  </si>
  <si>
    <t>{B99E932A-62F4-46ED-8ACD-9C955B4DFDA2}</t>
  </si>
  <si>
    <t>{F365C8EF-ADA8-4F14-AB80-A940B814BFBC}</t>
  </si>
  <si>
    <t>{2F21BAF6-4686-4D18-8E2B-CEF828809ACA}</t>
  </si>
  <si>
    <t>{205E0A10-3DAF-496A-8296-1D2E7320F724}</t>
  </si>
  <si>
    <t>{5CA4A818-986C-48A9-9FD8-3818ABB759B1}</t>
  </si>
  <si>
    <t>TCS LLC</t>
  </si>
  <si>
    <t>TERESA BURKLE</t>
  </si>
  <si>
    <t>2202 VERMILLION LN</t>
  </si>
  <si>
    <t xml:space="preserve">TCS LLC </t>
  </si>
  <si>
    <t>226-006</t>
  </si>
  <si>
    <t>{0BDAE125-F3C5-447C-89BB-E9383BE9EA12}</t>
  </si>
  <si>
    <t>8418-35-226-006</t>
  </si>
  <si>
    <t>407 E MAIN ST</t>
  </si>
  <si>
    <t>(OB-GYN CLINIC) E 39' OF LOT 7 AND ALL OF LOTS 8 &amp; 9 BLK 2 AND S 10' OF VAC E-W ALLEY LYING ADJACENT TO THE N LINE OF THE E 39' OF LOT 7 AND LOTS 8 &amp; 9 BLK 2</t>
  </si>
  <si>
    <t>CD MARSHALLTOWN LLC</t>
  </si>
  <si>
    <t>1150 FOX RIDGE RD</t>
  </si>
  <si>
    <t>DIKE IA 50624</t>
  </si>
  <si>
    <t xml:space="preserve">CD MARSHALLTOWN LLC </t>
  </si>
  <si>
    <t>{90AB55DA-62C3-4B1B-9D7D-AFEDE2C29D91}</t>
  </si>
  <si>
    <t>ARMAS, SEOPOLDO</t>
  </si>
  <si>
    <t>{5DC83838-1383-435C-AF86-99875E484853}</t>
  </si>
  <si>
    <t>{0506A15A-C9E5-4ECF-B01D-182BD6895EED}</t>
  </si>
  <si>
    <t>{2E1E1455-F0DF-48F9-A070-CC5891C5A922}</t>
  </si>
  <si>
    <t>S&amp;A COOPERATIVE INC</t>
  </si>
  <si>
    <t>511 E MAIN ST</t>
  </si>
  <si>
    <t xml:space="preserve">S&amp;A COOPERATIVE INC </t>
  </si>
  <si>
    <t>483-013</t>
  </si>
  <si>
    <t>{B567A5D7-DD1E-4F87-A3F7-53E1AFFDB340}</t>
  </si>
  <si>
    <t>8418-26-483-013</t>
  </si>
  <si>
    <t>406 E MAIN ST</t>
  </si>
  <si>
    <t>(EMPLOYEE PARKING LOT) LOTS 7, 8 &amp; 9 BLK 8</t>
  </si>
  <si>
    <t>483-001</t>
  </si>
  <si>
    <t>{EE4F0737-DD02-4FF1-8932-2A08D46DBE83}</t>
  </si>
  <si>
    <t>8418-26-483-001</t>
  </si>
  <si>
    <t>LOTS 4, 5 &amp; 6 BLK 8</t>
  </si>
  <si>
    <t>{D0DE7112-A650-4CA8-B64B-7C91DC0CF60E}</t>
  </si>
  <si>
    <t>{A46BCCB4-1332-48F1-AE11-B921BBC3BEA1}</t>
  </si>
  <si>
    <t>226-002</t>
  </si>
  <si>
    <t>{BE471750-42E1-4BD4-A793-CE9806D65429}</t>
  </si>
  <si>
    <t>8418-35-226-002</t>
  </si>
  <si>
    <t>413 E MAIN ST</t>
  </si>
  <si>
    <t>(FORMERLY DOCTORS PARK NORTH 5TH &amp; MAIN) LOT 1 EX S 60' AND LOT 2 EX S 60' E 30' ALL LOT 3 BLK 2</t>
  </si>
  <si>
    <t>{3C56F5EE-18B2-4AE4-966E-9657052D5610}</t>
  </si>
  <si>
    <t>8418-26-453-049</t>
  </si>
  <si>
    <t>LOT 2/1/1 EX HWY &amp; EX CITY ST &amp; EX E 2'  SW SE</t>
  </si>
  <si>
    <t>ECKLOR, CHRISTINE A_x000D_&amp; ECKLOR, SHANE E</t>
  </si>
  <si>
    <t>{F6502B27-C890-4702-8E75-1E2D11A7468B}</t>
  </si>
  <si>
    <t>{2ED6B956-A911-428A-880D-9F2FDAA4D3EA}</t>
  </si>
  <si>
    <t>{13AC952B-B916-4E89-BB6D-F26A2B2CF131}</t>
  </si>
  <si>
    <t>{B082B214-0F05-48B3-9A23-2636058D7D6B}</t>
  </si>
  <si>
    <t>{F374FA96-34D4-4488-B9E1-A15F33F779E6}</t>
  </si>
  <si>
    <t>SCHAPER, STACIE R_x000D_&amp; SCHAPER, THEODORE N</t>
  </si>
  <si>
    <t>{F02CB96F-22A1-490B-8BD6-7534644FC4BF}</t>
  </si>
  <si>
    <t>8418-35-226-007</t>
  </si>
  <si>
    <t xml:space="preserve">E 196.5' OF E-W ALLEY AND N 180' OF N-S ALLEY LOCATED IN BLK 2 </t>
  </si>
  <si>
    <t>ALLEN HEALTH SYSTEMS INC O</t>
  </si>
  <si>
    <t xml:space="preserve">ALLEN HEALTH SYSTEMS INC  OBA UNITY POINT HEALTH -WATERLOO </t>
  </si>
  <si>
    <t>{22F5B940-E755-4706-A68B-F03914475838}</t>
  </si>
  <si>
    <t>{FB1E6F9E-4F45-4433-B3B4-7428729D4B0E}</t>
  </si>
  <si>
    <t>8418-26-479-023</t>
  </si>
  <si>
    <t xml:space="preserve">LOTS 4 THRU 7 BLK 4 </t>
  </si>
  <si>
    <t>CASEYS MARKETING COMPANY STORE 1303</t>
  </si>
  <si>
    <t>PO BOX 54288</t>
  </si>
  <si>
    <t>LEXINGTON KY 40555</t>
  </si>
  <si>
    <t>{8C9845FE-6116-4337-B343-FDCE86568FD3}</t>
  </si>
  <si>
    <t>808 S 3RD AVE</t>
  </si>
  <si>
    <t xml:space="preserve">HRZ </t>
  </si>
  <si>
    <t>{A9EAFF1A-497C-4803-B638-C3627F64EC65}</t>
  </si>
  <si>
    <t>229-016</t>
  </si>
  <si>
    <t>{3C2C5270-52DA-419B-BAD5-CC7B5B1CF408}</t>
  </si>
  <si>
    <t>8418-35-229-016</t>
  </si>
  <si>
    <t>403 E CHURCH ST</t>
  </si>
  <si>
    <t>W 1/2 LOT 2 &amp; LOTS 3-6 &amp; N 180' OF VAC N-S ALLEY ALL IN BLK 5</t>
  </si>
  <si>
    <t>{B248CD9E-1635-4A65-A5A9-905D47F896BB}</t>
  </si>
  <si>
    <t>8418-26-453-050</t>
  </si>
  <si>
    <t xml:space="preserve">S 1/2 OF LOT 7 &amp; 8 AND LOTS 9 THRU 12 EX E 3' OF LOT 12 AND ALL OF N-S ALLEY IN BLK 1 </t>
  </si>
  <si>
    <t>{2934A957-35D4-4FAF-BA1A-9970D09CAF24}</t>
  </si>
  <si>
    <t>ETHINGTON, LONNIE M_x000D_&amp; ETHINGTON, THOMAS J</t>
  </si>
  <si>
    <t>{E1A9191E-B187-4970-9146-18F6D711FF46}</t>
  </si>
  <si>
    <t>AGRIGENETICS, INC DBA_x000D_&amp; MYCOGEN, SEEDS</t>
  </si>
  <si>
    <t>{8641F28A-0967-4A37-BF5F-79DE7763BF06}</t>
  </si>
  <si>
    <t>{94E5CFE2-42E0-4E7B-8D13-C18E9F3AD647}</t>
  </si>
  <si>
    <t>{F36F7544-95FF-41A9-BF84-BF27F1DEB2CD}</t>
  </si>
  <si>
    <t>8418-35-476-001</t>
  </si>
  <si>
    <t>LOT 14/3/1 EX S 183.5' &amp; LOTS 1/3/1-8/3/1 &amp; LOTS 1/2/1-5/2/1 SE SE</t>
  </si>
  <si>
    <t>{C8CE8B3B-031C-442D-82C7-0763F9C42828}</t>
  </si>
  <si>
    <t>{1E21B185-95A7-490F-855A-39751AE9C568}</t>
  </si>
  <si>
    <t>308 MAY ST</t>
  </si>
  <si>
    <t>THE INVESTMENT GROUP, INC</t>
  </si>
  <si>
    <t>125 W MERLE HIBBS BLVD-336</t>
  </si>
  <si>
    <t>{6CAB3130-6BAE-4D70-A869-A3D2A8491463}</t>
  </si>
  <si>
    <t>{78D14322-AB5F-46EC-81AD-713E4661021E}</t>
  </si>
  <si>
    <t>{3962E2E8-62CF-41AD-BCD8-010799823C3C}</t>
  </si>
  <si>
    <t>{B46B1F80-69D6-4805-AD00-3CBA5B275275}</t>
  </si>
  <si>
    <t>{FBF70C2D-B58B-4E2F-A06E-04B86BBA06BB}</t>
  </si>
  <si>
    <t>{AA9435DD-57B8-4875-878D-062669D234BD}</t>
  </si>
  <si>
    <t>{86BE1C95-54D0-4BDE-AE5E-EA92E8DEFB6B}</t>
  </si>
  <si>
    <t>{B19B24EE-B883-4CD0-8B2C-9B3CBBE2C0DE}</t>
  </si>
  <si>
    <t>{F0497D1A-3DE6-4A92-8184-4A5EF6AE0074}</t>
  </si>
  <si>
    <t>{E8C4652E-FF16-46A3-A2A2-1552173C881B}</t>
  </si>
  <si>
    <t>{1C847723-39D6-44AA-A6DE-67200365D832}</t>
  </si>
  <si>
    <t>{7FDD272D-51E5-4863-BD68-E86527A90AD4}</t>
  </si>
  <si>
    <t>Parcel Number (Assessor)</t>
  </si>
  <si>
    <t>Property Classification</t>
  </si>
  <si>
    <t>Property Address</t>
  </si>
  <si>
    <t>Exempt Acreage</t>
  </si>
  <si>
    <t>Total Assessed Value</t>
  </si>
  <si>
    <t>Current Assessment of Value along Corridor</t>
  </si>
  <si>
    <t>These properties represent those that are adjacent to the Corridor, including the adjacent hospital properties that are in the sale process for switching from an exempt use to a potential taxable commercial or other usage.  These are current assessed values as of April 2022.</t>
  </si>
  <si>
    <t>Owner</t>
  </si>
  <si>
    <t>MARSHALLTOWN CITY OF (Vacant Lot from Demo)</t>
  </si>
  <si>
    <t>MARSHALLTOWN CITY OF (Vacant Area - East Madison Ramp)</t>
  </si>
  <si>
    <t>MARSHALLTOWN CITY OF - Anson Park</t>
  </si>
  <si>
    <t>MARSHALLTOWN CITY OF - Levee System</t>
  </si>
  <si>
    <t>MARSHALLTOWN CITY OF - Levee (Part Stormwater / Part Developable)</t>
  </si>
  <si>
    <t>MARSHALLTOWN CITY OF - Riverview Park</t>
  </si>
  <si>
    <r>
      <t xml:space="preserve">Senior Housing - </t>
    </r>
    <r>
      <rPr>
        <sz val="11"/>
        <color rgb="FFFF0000"/>
        <rFont val="Calibri"/>
        <family val="2"/>
      </rPr>
      <t>Commitment Obtained</t>
    </r>
  </si>
  <si>
    <t>Existing Values on these projects / properties:</t>
  </si>
  <si>
    <t>Estimated New Value:</t>
  </si>
  <si>
    <t>Year</t>
  </si>
  <si>
    <t>Increased Value</t>
  </si>
  <si>
    <t>The following projects were identified as redevelopment parcels / projects.  Several have received financial support backing from local and state stakeholders and are contingent on the City's redevelopment of this corridor.</t>
  </si>
  <si>
    <t>(round to nearest thousand)</t>
  </si>
  <si>
    <t>Refer to Table A15 in BCA for PV at 7% Discount Rates</t>
  </si>
  <si>
    <r>
      <t xml:space="preserve">Commercial Sales Development - </t>
    </r>
    <r>
      <rPr>
        <sz val="11"/>
        <color rgb="FFFF0000"/>
        <rFont val="Calibri"/>
        <family val="2"/>
      </rPr>
      <t>Commitment Obtained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</si>
</sst>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sz val="11"/>
      <color rgb="FF00B050"/>
      <name val="Calibri"/>
      <family val="2"/>
    </font>
    <font>
      <sz val="11"/>
      <color rgb="FF7030A0"/>
      <name val="Calibri"/>
      <family val="2"/>
    </font>
    <font>
      <i/>
      <sz val="11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8">
    <xf numFmtId="0" fontId="0" fillId="0" borderId="0" xfId="0" applyNumberFormat="1" applyFill="1" applyAlignment="1" applyProtection="1"/>
    <xf numFmtId="0" fontId="2" fillId="3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164" fontId="2" fillId="3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/>
    <xf numFmtId="1" fontId="2" fillId="0" borderId="0" xfId="0" applyNumberFormat="1" applyFont="1" applyFill="1" applyAlignment="1" applyProtection="1"/>
    <xf numFmtId="1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/>
    <xf numFmtId="9" fontId="2" fillId="2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right"/>
    </xf>
    <xf numFmtId="44" fontId="2" fillId="2" borderId="0" xfId="1" applyFont="1" applyFill="1" applyAlignment="1" applyProtection="1"/>
    <xf numFmtId="43" fontId="2" fillId="0" borderId="0" xfId="2" applyFont="1" applyFill="1" applyAlignment="1" applyProtection="1"/>
    <xf numFmtId="44" fontId="2" fillId="0" borderId="0" xfId="1" applyFont="1" applyFill="1" applyAlignment="1" applyProtection="1"/>
    <xf numFmtId="44" fontId="2" fillId="2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1" fillId="0" borderId="0" xfId="1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43" fontId="0" fillId="0" borderId="0" xfId="2" applyFont="1" applyAlignment="1">
      <alignment horizontal="center"/>
    </xf>
    <xf numFmtId="0" fontId="0" fillId="0" borderId="0" xfId="0" applyAlignment="1">
      <alignment horizontal="center" vertical="center" wrapText="1"/>
    </xf>
    <xf numFmtId="43" fontId="0" fillId="0" borderId="0" xfId="2" applyFon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 wrapText="1"/>
    </xf>
    <xf numFmtId="0" fontId="9" fillId="0" borderId="0" xfId="0" applyNumberFormat="1" applyFont="1" applyFill="1" applyAlignment="1" applyProtection="1"/>
    <xf numFmtId="164" fontId="9" fillId="0" borderId="0" xfId="1" applyNumberFormat="1" applyFont="1" applyFill="1" applyAlignment="1" applyProtection="1">
      <alignment horizontal="right"/>
    </xf>
    <xf numFmtId="164" fontId="2" fillId="0" borderId="0" xfId="1" applyNumberFormat="1" applyFont="1" applyFill="1" applyAlignment="1" applyProtection="1"/>
    <xf numFmtId="0" fontId="10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44" fontId="2" fillId="3" borderId="0" xfId="1" applyFont="1" applyFill="1" applyAlignment="1" applyProtection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FEF7-CEB6-490D-8CDF-5A60858E1A20}">
  <dimension ref="A1:AW174"/>
  <sheetViews>
    <sheetView topLeftCell="K1" workbookViewId="0">
      <selection activeCell="AY86" sqref="AY86"/>
    </sheetView>
  </sheetViews>
  <sheetFormatPr defaultRowHeight="14.25" x14ac:dyDescent="0.45"/>
  <cols>
    <col min="1" max="1" width="9.73046875" style="16" hidden="1" customWidth="1"/>
    <col min="2" max="2" width="9.9296875" style="16" hidden="1" customWidth="1"/>
    <col min="3" max="3" width="0" style="16" hidden="1" customWidth="1"/>
    <col min="4" max="4" width="15.1328125" style="16" hidden="1" customWidth="1"/>
    <col min="5" max="9" width="0" style="16" hidden="1" customWidth="1"/>
    <col min="10" max="10" width="16.6640625" style="16" hidden="1" customWidth="1"/>
    <col min="11" max="11" width="16.46484375" style="17" customWidth="1"/>
    <col min="12" max="12" width="16.59765625" style="16" customWidth="1"/>
    <col min="13" max="13" width="20.19921875" style="16" customWidth="1"/>
    <col min="14" max="14" width="11.19921875" style="16" hidden="1" customWidth="1"/>
    <col min="15" max="15" width="14.59765625" style="16" hidden="1" customWidth="1"/>
    <col min="16" max="16" width="0" style="16" hidden="1" customWidth="1"/>
    <col min="17" max="17" width="56.46484375" style="16" hidden="1" customWidth="1"/>
    <col min="18" max="18" width="0" style="16" hidden="1" customWidth="1"/>
    <col min="19" max="19" width="13.796875" style="16" hidden="1" customWidth="1"/>
    <col min="20" max="23" width="0" style="16" hidden="1" customWidth="1"/>
    <col min="24" max="24" width="13.06640625" style="22" customWidth="1"/>
    <col min="25" max="26" width="9.06640625" style="16" hidden="1" customWidth="1"/>
    <col min="27" max="27" width="16.1328125" style="18" customWidth="1"/>
    <col min="28" max="28" width="13.265625" style="16" hidden="1" customWidth="1"/>
    <col min="29" max="32" width="9.06640625" style="16" hidden="1" customWidth="1"/>
    <col min="33" max="33" width="13.6640625" style="16" hidden="1" customWidth="1"/>
    <col min="34" max="40" width="9.06640625" style="16" hidden="1" customWidth="1"/>
    <col min="41" max="41" width="63.1328125" style="16" customWidth="1"/>
    <col min="42" max="48" width="9.06640625" style="16" hidden="1" customWidth="1"/>
    <col min="49" max="49" width="37.796875" style="16" hidden="1" customWidth="1"/>
    <col min="50" max="16384" width="9.06640625" style="16"/>
  </cols>
  <sheetData>
    <row r="1" spans="1:49" ht="51.75" customHeight="1" x14ac:dyDescent="0.45">
      <c r="K1" s="21" t="s">
        <v>1389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6"/>
      <c r="AQ1" s="26"/>
      <c r="AR1" s="26"/>
      <c r="AS1" s="26"/>
      <c r="AT1" s="26"/>
      <c r="AU1" s="26"/>
      <c r="AV1" s="26"/>
      <c r="AW1" s="26"/>
    </row>
    <row r="3" spans="1:49" s="23" customFormat="1" ht="29.25" customHeight="1" x14ac:dyDescent="0.4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996</v>
      </c>
      <c r="G3" s="23" t="s">
        <v>997</v>
      </c>
      <c r="H3" s="23" t="s">
        <v>998</v>
      </c>
      <c r="I3" s="23" t="s">
        <v>999</v>
      </c>
      <c r="J3" s="23" t="s">
        <v>5</v>
      </c>
      <c r="K3" s="23" t="s">
        <v>1383</v>
      </c>
      <c r="L3" s="23" t="s">
        <v>1384</v>
      </c>
      <c r="M3" s="23" t="s">
        <v>1385</v>
      </c>
      <c r="N3" s="23" t="s">
        <v>6</v>
      </c>
      <c r="O3" s="23" t="s">
        <v>7</v>
      </c>
      <c r="P3" s="23" t="s">
        <v>8</v>
      </c>
      <c r="Q3" s="23" t="s">
        <v>9</v>
      </c>
      <c r="R3" s="23" t="s">
        <v>10</v>
      </c>
      <c r="S3" s="23" t="s">
        <v>11</v>
      </c>
      <c r="T3" s="23" t="s">
        <v>12</v>
      </c>
      <c r="U3" s="23" t="s">
        <v>13</v>
      </c>
      <c r="V3" s="23" t="s">
        <v>14</v>
      </c>
      <c r="W3" s="23" t="s">
        <v>15</v>
      </c>
      <c r="X3" s="24" t="s">
        <v>1386</v>
      </c>
      <c r="Y3" s="23" t="s">
        <v>16</v>
      </c>
      <c r="Z3" s="23" t="s">
        <v>17</v>
      </c>
      <c r="AA3" s="25" t="s">
        <v>1387</v>
      </c>
      <c r="AB3" s="23" t="s">
        <v>18</v>
      </c>
      <c r="AC3" s="23" t="s">
        <v>19</v>
      </c>
      <c r="AD3" s="23" t="s">
        <v>20</v>
      </c>
      <c r="AE3" s="23" t="s">
        <v>21</v>
      </c>
      <c r="AF3" s="23" t="s">
        <v>22</v>
      </c>
      <c r="AG3" s="23" t="s">
        <v>23</v>
      </c>
      <c r="AH3" s="23" t="s">
        <v>1000</v>
      </c>
      <c r="AI3" s="23" t="s">
        <v>1001</v>
      </c>
      <c r="AJ3" s="23" t="s">
        <v>29</v>
      </c>
      <c r="AK3" s="23" t="s">
        <v>30</v>
      </c>
      <c r="AL3" s="23" t="s">
        <v>31</v>
      </c>
      <c r="AM3" s="23" t="s">
        <v>32</v>
      </c>
      <c r="AN3" s="23" t="s">
        <v>33</v>
      </c>
      <c r="AO3" s="23" t="s">
        <v>1390</v>
      </c>
      <c r="AP3" s="23" t="s">
        <v>26</v>
      </c>
      <c r="AQ3" s="23" t="s">
        <v>27</v>
      </c>
      <c r="AR3" s="23" t="s">
        <v>28</v>
      </c>
      <c r="AS3" s="23" t="s">
        <v>24</v>
      </c>
      <c r="AT3" s="23" t="s">
        <v>25</v>
      </c>
      <c r="AU3" s="23" t="s">
        <v>34</v>
      </c>
      <c r="AV3" s="23" t="s">
        <v>35</v>
      </c>
    </row>
    <row r="4" spans="1:49" x14ac:dyDescent="0.45">
      <c r="A4" s="16">
        <v>735276001</v>
      </c>
      <c r="B4" s="16" t="s">
        <v>163</v>
      </c>
      <c r="D4" s="16">
        <v>841835276001</v>
      </c>
      <c r="E4" s="16" t="s">
        <v>1037</v>
      </c>
      <c r="J4" s="16">
        <v>841835276001</v>
      </c>
      <c r="K4" s="17" t="s">
        <v>164</v>
      </c>
      <c r="L4" s="16" t="s">
        <v>36</v>
      </c>
      <c r="M4" s="16" t="s">
        <v>165</v>
      </c>
      <c r="N4" s="16" t="s">
        <v>37</v>
      </c>
      <c r="O4" s="16" t="s">
        <v>38</v>
      </c>
      <c r="P4" s="16" t="s">
        <v>166</v>
      </c>
      <c r="Q4" s="16" t="s">
        <v>167</v>
      </c>
      <c r="S4" s="16">
        <v>201600001625</v>
      </c>
      <c r="T4" s="16" t="s">
        <v>167</v>
      </c>
      <c r="U4" s="16" t="s">
        <v>168</v>
      </c>
      <c r="W4" s="16" t="s">
        <v>51</v>
      </c>
      <c r="X4" s="22">
        <v>0</v>
      </c>
      <c r="Y4" s="16">
        <v>0</v>
      </c>
      <c r="Z4" s="16">
        <v>0</v>
      </c>
      <c r="AA4" s="18">
        <v>37030</v>
      </c>
      <c r="AB4" s="16">
        <v>33327</v>
      </c>
      <c r="AC4" s="16" t="s">
        <v>38</v>
      </c>
      <c r="AD4" s="16" t="s">
        <v>1004</v>
      </c>
      <c r="AE4" s="16">
        <v>201600001625</v>
      </c>
      <c r="AG4" s="16">
        <v>37030</v>
      </c>
      <c r="AO4" s="16" t="s">
        <v>169</v>
      </c>
      <c r="AT4" s="16" t="s">
        <v>117</v>
      </c>
      <c r="AU4" s="16">
        <v>589.52734375</v>
      </c>
      <c r="AV4" s="16">
        <v>97.121365444519796</v>
      </c>
    </row>
    <row r="5" spans="1:49" x14ac:dyDescent="0.45">
      <c r="A5" s="16">
        <v>735228013</v>
      </c>
      <c r="B5" s="16" t="s">
        <v>272</v>
      </c>
      <c r="D5" s="16">
        <v>841835228013</v>
      </c>
      <c r="E5" s="16" t="s">
        <v>1084</v>
      </c>
      <c r="J5" s="16">
        <v>841835228013</v>
      </c>
      <c r="K5" s="17" t="s">
        <v>273</v>
      </c>
      <c r="L5" s="16" t="s">
        <v>36</v>
      </c>
      <c r="M5" s="16" t="s">
        <v>274</v>
      </c>
      <c r="N5" s="16" t="s">
        <v>37</v>
      </c>
      <c r="O5" s="16" t="s">
        <v>38</v>
      </c>
      <c r="P5" s="16" t="s">
        <v>275</v>
      </c>
      <c r="Q5" s="16" t="s">
        <v>1085</v>
      </c>
      <c r="S5" s="16">
        <v>202100000391</v>
      </c>
      <c r="T5" s="16" t="s">
        <v>1086</v>
      </c>
      <c r="U5" s="16" t="s">
        <v>259</v>
      </c>
      <c r="V5" s="16" t="s">
        <v>1019</v>
      </c>
      <c r="W5" s="16" t="s">
        <v>51</v>
      </c>
      <c r="X5" s="22">
        <v>0</v>
      </c>
      <c r="Y5" s="16">
        <v>0</v>
      </c>
      <c r="Z5" s="16">
        <v>0</v>
      </c>
      <c r="AA5" s="18">
        <v>21380</v>
      </c>
      <c r="AB5" s="16">
        <v>19242</v>
      </c>
      <c r="AC5" s="16" t="s">
        <v>38</v>
      </c>
      <c r="AD5" s="16" t="s">
        <v>1004</v>
      </c>
      <c r="AE5" s="16">
        <v>202100000391</v>
      </c>
      <c r="AG5" s="16">
        <v>21380</v>
      </c>
      <c r="AO5" s="16" t="s">
        <v>1085</v>
      </c>
      <c r="AT5" s="16" t="s">
        <v>174</v>
      </c>
      <c r="AU5" s="16">
        <v>1171.36328125</v>
      </c>
      <c r="AV5" s="16">
        <v>137.32719204723901</v>
      </c>
    </row>
    <row r="6" spans="1:49" x14ac:dyDescent="0.45">
      <c r="A6" s="16">
        <v>735428001</v>
      </c>
      <c r="B6" s="16" t="s">
        <v>58</v>
      </c>
      <c r="D6" s="16">
        <v>841835428001</v>
      </c>
      <c r="E6" s="16" t="s">
        <v>1089</v>
      </c>
      <c r="J6" s="16">
        <v>841835428001</v>
      </c>
      <c r="K6" s="17" t="s">
        <v>59</v>
      </c>
      <c r="L6" s="16" t="s">
        <v>36</v>
      </c>
      <c r="M6" s="16" t="s">
        <v>60</v>
      </c>
      <c r="N6" s="16" t="s">
        <v>37</v>
      </c>
      <c r="O6" s="16" t="s">
        <v>38</v>
      </c>
      <c r="P6" s="16" t="s">
        <v>61</v>
      </c>
      <c r="Q6" s="16" t="s">
        <v>62</v>
      </c>
      <c r="R6" s="16" t="s">
        <v>1090</v>
      </c>
      <c r="S6" s="16">
        <v>202000005978</v>
      </c>
      <c r="T6" s="16" t="s">
        <v>1090</v>
      </c>
      <c r="U6" s="16" t="s">
        <v>1091</v>
      </c>
      <c r="V6" s="16" t="s">
        <v>1019</v>
      </c>
      <c r="W6" s="16" t="s">
        <v>51</v>
      </c>
      <c r="X6" s="22">
        <v>0</v>
      </c>
      <c r="Y6" s="16">
        <v>0</v>
      </c>
      <c r="Z6" s="16">
        <v>0</v>
      </c>
      <c r="AA6" s="18">
        <v>100040</v>
      </c>
      <c r="AB6" s="16">
        <v>90036</v>
      </c>
      <c r="AC6" s="16" t="s">
        <v>38</v>
      </c>
      <c r="AD6" s="16" t="s">
        <v>1004</v>
      </c>
      <c r="AE6" s="16">
        <v>202000005978</v>
      </c>
      <c r="AF6" s="16">
        <v>202000005978</v>
      </c>
      <c r="AG6" s="16">
        <v>100040</v>
      </c>
      <c r="AO6" s="16" t="s">
        <v>64</v>
      </c>
      <c r="AT6" s="16" t="s">
        <v>63</v>
      </c>
      <c r="AU6" s="16">
        <v>1323.96484375</v>
      </c>
      <c r="AV6" s="16">
        <v>152.68583927714101</v>
      </c>
    </row>
    <row r="7" spans="1:49" x14ac:dyDescent="0.45">
      <c r="A7" s="16">
        <v>726227009</v>
      </c>
      <c r="B7" s="16" t="s">
        <v>810</v>
      </c>
      <c r="D7" s="16">
        <v>841826227009</v>
      </c>
      <c r="E7" s="16" t="s">
        <v>1103</v>
      </c>
      <c r="J7" s="16">
        <v>841826227009</v>
      </c>
      <c r="K7" s="17" t="s">
        <v>811</v>
      </c>
      <c r="L7" s="16" t="s">
        <v>36</v>
      </c>
      <c r="M7" s="16" t="s">
        <v>812</v>
      </c>
      <c r="N7" s="16" t="s">
        <v>37</v>
      </c>
      <c r="O7" s="16" t="s">
        <v>38</v>
      </c>
      <c r="P7" s="16" t="s">
        <v>813</v>
      </c>
      <c r="Q7" s="16" t="s">
        <v>1104</v>
      </c>
      <c r="S7" s="16">
        <v>201000005984</v>
      </c>
      <c r="T7" s="16" t="s">
        <v>814</v>
      </c>
      <c r="U7" s="16" t="s">
        <v>815</v>
      </c>
      <c r="W7" s="16" t="s">
        <v>51</v>
      </c>
      <c r="X7" s="22">
        <v>0</v>
      </c>
      <c r="Y7" s="16">
        <v>0</v>
      </c>
      <c r="Z7" s="16">
        <v>0</v>
      </c>
      <c r="AA7" s="18">
        <v>60630</v>
      </c>
      <c r="AB7" s="16">
        <v>54567</v>
      </c>
      <c r="AC7" s="16" t="s">
        <v>38</v>
      </c>
      <c r="AD7" s="16" t="s">
        <v>1004</v>
      </c>
      <c r="AE7" s="16">
        <v>201000005984</v>
      </c>
      <c r="AG7" s="16">
        <v>60630</v>
      </c>
      <c r="AO7" s="16" t="s">
        <v>814</v>
      </c>
      <c r="AP7" s="16" t="s">
        <v>816</v>
      </c>
      <c r="AT7" s="16" t="s">
        <v>674</v>
      </c>
      <c r="AU7" s="16">
        <v>1245.98046875</v>
      </c>
      <c r="AV7" s="16">
        <v>162.29966910079</v>
      </c>
    </row>
    <row r="8" spans="1:49" x14ac:dyDescent="0.45">
      <c r="A8" s="16">
        <v>735253016</v>
      </c>
      <c r="B8" s="16" t="s">
        <v>151</v>
      </c>
      <c r="D8" s="16">
        <v>841835253016</v>
      </c>
      <c r="E8" s="16" t="s">
        <v>1105</v>
      </c>
      <c r="J8" s="16">
        <v>841835253016</v>
      </c>
      <c r="K8" s="17" t="s">
        <v>152</v>
      </c>
      <c r="L8" s="16" t="s">
        <v>36</v>
      </c>
      <c r="M8" s="16" t="s">
        <v>153</v>
      </c>
      <c r="N8" s="16" t="s">
        <v>37</v>
      </c>
      <c r="O8" s="16" t="s">
        <v>38</v>
      </c>
      <c r="P8" s="16" t="s">
        <v>154</v>
      </c>
      <c r="Q8" s="16" t="s">
        <v>147</v>
      </c>
      <c r="S8" s="16">
        <v>199600006147</v>
      </c>
      <c r="T8" s="16" t="s">
        <v>147</v>
      </c>
      <c r="U8" s="16" t="s">
        <v>148</v>
      </c>
      <c r="W8" s="16" t="s">
        <v>51</v>
      </c>
      <c r="X8" s="22">
        <v>0</v>
      </c>
      <c r="Y8" s="16">
        <v>0</v>
      </c>
      <c r="Z8" s="16">
        <v>0</v>
      </c>
      <c r="AA8" s="18">
        <v>19310</v>
      </c>
      <c r="AB8" s="16">
        <v>17379</v>
      </c>
      <c r="AC8" s="16" t="s">
        <v>38</v>
      </c>
      <c r="AD8" s="16" t="s">
        <v>1004</v>
      </c>
      <c r="AE8" s="16">
        <v>199600006147</v>
      </c>
      <c r="AG8" s="16">
        <v>19310</v>
      </c>
      <c r="AO8" s="16" t="s">
        <v>147</v>
      </c>
      <c r="AS8" s="16" t="s">
        <v>41</v>
      </c>
      <c r="AT8" s="16" t="s">
        <v>149</v>
      </c>
      <c r="AU8" s="16">
        <v>552.75390625</v>
      </c>
      <c r="AV8" s="16">
        <v>163.885132028182</v>
      </c>
    </row>
    <row r="9" spans="1:49" x14ac:dyDescent="0.45">
      <c r="A9" s="16">
        <v>735253015</v>
      </c>
      <c r="B9" s="16" t="s">
        <v>155</v>
      </c>
      <c r="D9" s="16">
        <v>841835253015</v>
      </c>
      <c r="E9" s="16" t="s">
        <v>1106</v>
      </c>
      <c r="J9" s="16">
        <v>841835253015</v>
      </c>
      <c r="K9" s="17" t="s">
        <v>156</v>
      </c>
      <c r="L9" s="16" t="s">
        <v>36</v>
      </c>
      <c r="M9" s="16" t="s">
        <v>157</v>
      </c>
      <c r="N9" s="16" t="s">
        <v>37</v>
      </c>
      <c r="O9" s="16" t="s">
        <v>38</v>
      </c>
      <c r="P9" s="16" t="s">
        <v>158</v>
      </c>
      <c r="Q9" s="16" t="s">
        <v>159</v>
      </c>
      <c r="S9" s="16">
        <v>201600003777</v>
      </c>
      <c r="T9" s="16" t="s">
        <v>160</v>
      </c>
      <c r="U9" s="16" t="s">
        <v>161</v>
      </c>
      <c r="W9" s="16" t="s">
        <v>51</v>
      </c>
      <c r="X9" s="22">
        <v>0</v>
      </c>
      <c r="Y9" s="16">
        <v>0</v>
      </c>
      <c r="Z9" s="16">
        <v>0</v>
      </c>
      <c r="AA9" s="18">
        <v>21070</v>
      </c>
      <c r="AB9" s="16">
        <v>18963</v>
      </c>
      <c r="AC9" s="16" t="s">
        <v>38</v>
      </c>
      <c r="AD9" s="16" t="s">
        <v>1004</v>
      </c>
      <c r="AE9" s="16">
        <v>201600003777</v>
      </c>
      <c r="AG9" s="16">
        <v>21070</v>
      </c>
      <c r="AO9" s="16" t="s">
        <v>162</v>
      </c>
      <c r="AS9" s="16" t="s">
        <v>41</v>
      </c>
      <c r="AT9" s="16" t="s">
        <v>149</v>
      </c>
      <c r="AU9" s="16">
        <v>650.8671875</v>
      </c>
      <c r="AV9" s="16">
        <v>166.39458743597501</v>
      </c>
    </row>
    <row r="10" spans="1:49" x14ac:dyDescent="0.45">
      <c r="A10" s="16">
        <v>735253031</v>
      </c>
      <c r="B10" s="16" t="s">
        <v>141</v>
      </c>
      <c r="D10" s="16">
        <v>841835253031</v>
      </c>
      <c r="E10" s="16" t="s">
        <v>1116</v>
      </c>
      <c r="J10" s="16">
        <v>841835253031</v>
      </c>
      <c r="K10" s="17" t="s">
        <v>142</v>
      </c>
      <c r="L10" s="16" t="s">
        <v>36</v>
      </c>
      <c r="M10" s="16" t="s">
        <v>143</v>
      </c>
      <c r="N10" s="16" t="s">
        <v>37</v>
      </c>
      <c r="O10" s="16" t="s">
        <v>38</v>
      </c>
      <c r="P10" s="16" t="s">
        <v>144</v>
      </c>
      <c r="Q10" s="16" t="s">
        <v>145</v>
      </c>
      <c r="R10" s="16" t="s">
        <v>146</v>
      </c>
      <c r="S10" s="16">
        <v>199900009535</v>
      </c>
      <c r="T10" s="16" t="s">
        <v>147</v>
      </c>
      <c r="U10" s="16" t="s">
        <v>148</v>
      </c>
      <c r="W10" s="16" t="s">
        <v>51</v>
      </c>
      <c r="X10" s="22">
        <v>0</v>
      </c>
      <c r="Y10" s="16">
        <v>0</v>
      </c>
      <c r="Z10" s="16">
        <v>0</v>
      </c>
      <c r="AA10" s="18">
        <v>16870</v>
      </c>
      <c r="AB10" s="16">
        <v>15183</v>
      </c>
      <c r="AC10" s="16" t="s">
        <v>38</v>
      </c>
      <c r="AD10" s="16" t="s">
        <v>1004</v>
      </c>
      <c r="AE10" s="16">
        <v>199900009535</v>
      </c>
      <c r="AF10" s="16">
        <v>199900009535</v>
      </c>
      <c r="AG10" s="16">
        <v>16870</v>
      </c>
      <c r="AO10" s="16" t="s">
        <v>150</v>
      </c>
      <c r="AS10" s="16" t="s">
        <v>41</v>
      </c>
      <c r="AT10" s="16" t="s">
        <v>149</v>
      </c>
      <c r="AU10" s="16">
        <v>1468.86328125</v>
      </c>
      <c r="AV10" s="16">
        <v>171.42485374227999</v>
      </c>
    </row>
    <row r="11" spans="1:49" x14ac:dyDescent="0.45">
      <c r="A11" s="16">
        <v>735257001</v>
      </c>
      <c r="B11" s="16" t="s">
        <v>118</v>
      </c>
      <c r="D11" s="16">
        <v>841835257001</v>
      </c>
      <c r="E11" s="16" t="s">
        <v>1117</v>
      </c>
      <c r="J11" s="16">
        <v>841835257001</v>
      </c>
      <c r="K11" s="17" t="s">
        <v>119</v>
      </c>
      <c r="L11" s="16" t="s">
        <v>36</v>
      </c>
      <c r="M11" s="16" t="s">
        <v>120</v>
      </c>
      <c r="N11" s="16" t="s">
        <v>37</v>
      </c>
      <c r="O11" s="16" t="s">
        <v>38</v>
      </c>
      <c r="P11" s="16" t="s">
        <v>121</v>
      </c>
      <c r="Q11" s="16" t="s">
        <v>122</v>
      </c>
      <c r="S11" s="16">
        <v>199900002492</v>
      </c>
      <c r="T11" s="16" t="s">
        <v>123</v>
      </c>
      <c r="U11" s="16" t="s">
        <v>124</v>
      </c>
      <c r="W11" s="16" t="s">
        <v>125</v>
      </c>
      <c r="X11" s="22">
        <v>0</v>
      </c>
      <c r="Y11" s="16">
        <v>0</v>
      </c>
      <c r="Z11" s="16">
        <v>0</v>
      </c>
      <c r="AA11" s="18">
        <v>32300</v>
      </c>
      <c r="AB11" s="16">
        <v>29070</v>
      </c>
      <c r="AC11" s="16" t="s">
        <v>38</v>
      </c>
      <c r="AD11" s="16" t="s">
        <v>1004</v>
      </c>
      <c r="AE11" s="16">
        <v>199900002492</v>
      </c>
      <c r="AG11" s="16">
        <v>32300</v>
      </c>
      <c r="AO11" s="16" t="s">
        <v>126</v>
      </c>
      <c r="AT11" s="16" t="s">
        <v>101</v>
      </c>
      <c r="AU11" s="16">
        <v>1908.32421875</v>
      </c>
      <c r="AV11" s="16">
        <v>171.63577756011</v>
      </c>
    </row>
    <row r="12" spans="1:49" x14ac:dyDescent="0.45">
      <c r="A12" s="16">
        <v>735203014</v>
      </c>
      <c r="B12" s="16" t="s">
        <v>293</v>
      </c>
      <c r="D12" s="16">
        <v>841835203014</v>
      </c>
      <c r="E12" s="16" t="s">
        <v>1118</v>
      </c>
      <c r="J12" s="16">
        <v>841835203014</v>
      </c>
      <c r="K12" s="17" t="s">
        <v>294</v>
      </c>
      <c r="L12" s="16" t="s">
        <v>36</v>
      </c>
      <c r="M12" s="16" t="s">
        <v>295</v>
      </c>
      <c r="N12" s="16" t="s">
        <v>37</v>
      </c>
      <c r="O12" s="16" t="s">
        <v>38</v>
      </c>
      <c r="P12" s="16" t="s">
        <v>296</v>
      </c>
      <c r="Q12" s="16" t="s">
        <v>1119</v>
      </c>
      <c r="S12" s="16">
        <v>202100000395</v>
      </c>
      <c r="T12" s="16" t="s">
        <v>297</v>
      </c>
      <c r="U12" s="16" t="s">
        <v>259</v>
      </c>
      <c r="W12" s="16" t="s">
        <v>51</v>
      </c>
      <c r="X12" s="22">
        <v>0</v>
      </c>
      <c r="Y12" s="16">
        <v>0</v>
      </c>
      <c r="Z12" s="16">
        <v>0</v>
      </c>
      <c r="AA12" s="18">
        <v>60080</v>
      </c>
      <c r="AB12" s="16">
        <v>54072</v>
      </c>
      <c r="AC12" s="16" t="s">
        <v>38</v>
      </c>
      <c r="AD12" s="16" t="s">
        <v>1004</v>
      </c>
      <c r="AE12" s="16">
        <v>202100000395</v>
      </c>
      <c r="AG12" s="16">
        <v>60080</v>
      </c>
      <c r="AO12" s="16" t="s">
        <v>1120</v>
      </c>
      <c r="AP12" s="16" t="s">
        <v>1121</v>
      </c>
      <c r="AQ12" s="16" t="s">
        <v>1122</v>
      </c>
      <c r="AT12" s="16" t="s">
        <v>180</v>
      </c>
      <c r="AU12" s="16">
        <v>1821.21875</v>
      </c>
      <c r="AV12" s="16">
        <v>172.42720415983101</v>
      </c>
    </row>
    <row r="13" spans="1:49" x14ac:dyDescent="0.45">
      <c r="A13" s="16">
        <v>726276006</v>
      </c>
      <c r="B13" s="16" t="s">
        <v>750</v>
      </c>
      <c r="D13" s="16">
        <v>841826276006</v>
      </c>
      <c r="E13" s="16" t="s">
        <v>1127</v>
      </c>
      <c r="J13" s="16">
        <v>841826276006</v>
      </c>
      <c r="K13" s="17" t="s">
        <v>751</v>
      </c>
      <c r="L13" s="16" t="s">
        <v>36</v>
      </c>
      <c r="M13" s="16" t="s">
        <v>752</v>
      </c>
      <c r="N13" s="16" t="s">
        <v>37</v>
      </c>
      <c r="O13" s="16" t="s">
        <v>38</v>
      </c>
      <c r="P13" s="16" t="s">
        <v>753</v>
      </c>
      <c r="Q13" s="16" t="s">
        <v>754</v>
      </c>
      <c r="S13" s="16">
        <v>201900004888</v>
      </c>
      <c r="T13" s="16" t="s">
        <v>1128</v>
      </c>
      <c r="U13" s="16" t="s">
        <v>752</v>
      </c>
      <c r="W13" s="16" t="s">
        <v>51</v>
      </c>
      <c r="X13" s="22">
        <v>0</v>
      </c>
      <c r="Y13" s="16">
        <v>0</v>
      </c>
      <c r="Z13" s="16">
        <v>0</v>
      </c>
      <c r="AA13" s="18">
        <v>61190</v>
      </c>
      <c r="AB13" s="16">
        <v>55071</v>
      </c>
      <c r="AC13" s="16" t="s">
        <v>38</v>
      </c>
      <c r="AD13" s="16" t="s">
        <v>1004</v>
      </c>
      <c r="AE13" s="16">
        <v>201900004888</v>
      </c>
      <c r="AG13" s="16">
        <v>61190</v>
      </c>
      <c r="AO13" s="16" t="s">
        <v>754</v>
      </c>
      <c r="AT13" s="16" t="s">
        <v>674</v>
      </c>
      <c r="AU13" s="16">
        <v>1427.73046875</v>
      </c>
      <c r="AV13" s="16">
        <v>180.14932938677299</v>
      </c>
    </row>
    <row r="14" spans="1:49" x14ac:dyDescent="0.45">
      <c r="A14" s="16">
        <v>735228003</v>
      </c>
      <c r="B14" s="16" t="s">
        <v>260</v>
      </c>
      <c r="D14" s="16">
        <v>841835228003</v>
      </c>
      <c r="E14" s="16" t="s">
        <v>1129</v>
      </c>
      <c r="J14" s="16">
        <v>841835228003</v>
      </c>
      <c r="K14" s="17" t="s">
        <v>261</v>
      </c>
      <c r="L14" s="16" t="s">
        <v>36</v>
      </c>
      <c r="M14" s="16" t="s">
        <v>262</v>
      </c>
      <c r="N14" s="16" t="s">
        <v>37</v>
      </c>
      <c r="O14" s="16" t="s">
        <v>38</v>
      </c>
      <c r="P14" s="16" t="s">
        <v>263</v>
      </c>
      <c r="Q14" s="16" t="s">
        <v>257</v>
      </c>
      <c r="S14" s="16">
        <v>199600006032</v>
      </c>
      <c r="T14" s="16" t="s">
        <v>258</v>
      </c>
      <c r="U14" s="16" t="s">
        <v>259</v>
      </c>
      <c r="W14" s="16" t="s">
        <v>51</v>
      </c>
      <c r="X14" s="22">
        <v>0</v>
      </c>
      <c r="Y14" s="16">
        <v>0</v>
      </c>
      <c r="Z14" s="16">
        <v>0</v>
      </c>
      <c r="AA14" s="18">
        <v>115590</v>
      </c>
      <c r="AB14" s="16">
        <v>104031</v>
      </c>
      <c r="AC14" s="16" t="s">
        <v>38</v>
      </c>
      <c r="AD14" s="16" t="s">
        <v>1004</v>
      </c>
      <c r="AE14" s="16">
        <v>199600006032</v>
      </c>
      <c r="AG14" s="16">
        <v>115590</v>
      </c>
      <c r="AO14" s="16" t="s">
        <v>257</v>
      </c>
      <c r="AT14" s="16" t="s">
        <v>174</v>
      </c>
      <c r="AU14" s="16">
        <v>1580.4453125</v>
      </c>
      <c r="AV14" s="16">
        <v>180.17139958343199</v>
      </c>
    </row>
    <row r="15" spans="1:49" x14ac:dyDescent="0.45">
      <c r="A15" s="16">
        <v>726255008</v>
      </c>
      <c r="B15" s="16" t="s">
        <v>734</v>
      </c>
      <c r="D15" s="16">
        <v>841826255008</v>
      </c>
      <c r="E15" s="16" t="s">
        <v>1134</v>
      </c>
      <c r="J15" s="16">
        <v>841826255008</v>
      </c>
      <c r="K15" s="17" t="s">
        <v>735</v>
      </c>
      <c r="L15" s="16" t="s">
        <v>36</v>
      </c>
      <c r="M15" s="16" t="s">
        <v>736</v>
      </c>
      <c r="N15" s="16" t="s">
        <v>37</v>
      </c>
      <c r="O15" s="16" t="s">
        <v>38</v>
      </c>
      <c r="P15" s="16" t="s">
        <v>370</v>
      </c>
      <c r="Q15" s="16" t="s">
        <v>122</v>
      </c>
      <c r="S15" s="16">
        <v>199900002492</v>
      </c>
      <c r="T15" s="16" t="s">
        <v>123</v>
      </c>
      <c r="U15" s="16" t="s">
        <v>124</v>
      </c>
      <c r="W15" s="16" t="s">
        <v>125</v>
      </c>
      <c r="X15" s="22">
        <v>0</v>
      </c>
      <c r="Y15" s="16">
        <v>0</v>
      </c>
      <c r="Z15" s="16">
        <v>0</v>
      </c>
      <c r="AA15" s="18">
        <v>9400</v>
      </c>
      <c r="AB15" s="16">
        <v>8460</v>
      </c>
      <c r="AC15" s="16" t="s">
        <v>38</v>
      </c>
      <c r="AD15" s="16" t="s">
        <v>1004</v>
      </c>
      <c r="AE15" s="16">
        <v>199900002492</v>
      </c>
      <c r="AG15" s="16">
        <v>9400</v>
      </c>
      <c r="AO15" s="16" t="s">
        <v>126</v>
      </c>
      <c r="AT15" s="16" t="s">
        <v>675</v>
      </c>
      <c r="AU15" s="16">
        <v>1627.51171875</v>
      </c>
      <c r="AV15" s="16">
        <v>180.814529761236</v>
      </c>
    </row>
    <row r="16" spans="1:49" x14ac:dyDescent="0.45">
      <c r="A16" s="16">
        <v>726279002</v>
      </c>
      <c r="B16" s="16" t="s">
        <v>729</v>
      </c>
      <c r="D16" s="16">
        <v>841826279002</v>
      </c>
      <c r="E16" s="16" t="s">
        <v>1144</v>
      </c>
      <c r="J16" s="16">
        <v>841826279002</v>
      </c>
      <c r="K16" s="17" t="s">
        <v>730</v>
      </c>
      <c r="L16" s="16" t="s">
        <v>36</v>
      </c>
      <c r="M16" s="16" t="s">
        <v>731</v>
      </c>
      <c r="N16" s="16" t="s">
        <v>37</v>
      </c>
      <c r="O16" s="16" t="s">
        <v>38</v>
      </c>
      <c r="P16" s="16" t="s">
        <v>732</v>
      </c>
      <c r="Q16" s="16" t="s">
        <v>733</v>
      </c>
      <c r="S16" s="16">
        <v>199900004059</v>
      </c>
      <c r="T16" s="16" t="s">
        <v>733</v>
      </c>
      <c r="U16" s="16" t="s">
        <v>731</v>
      </c>
      <c r="W16" s="16" t="s">
        <v>51</v>
      </c>
      <c r="X16" s="22">
        <v>0</v>
      </c>
      <c r="Y16" s="16">
        <v>0</v>
      </c>
      <c r="Z16" s="16">
        <v>0</v>
      </c>
      <c r="AA16" s="18">
        <v>52770</v>
      </c>
      <c r="AB16" s="16">
        <v>47493</v>
      </c>
      <c r="AC16" s="16" t="s">
        <v>38</v>
      </c>
      <c r="AD16" s="16" t="s">
        <v>1004</v>
      </c>
      <c r="AE16" s="16">
        <v>199900004059</v>
      </c>
      <c r="AG16" s="16">
        <v>52770</v>
      </c>
      <c r="AO16" s="16" t="s">
        <v>733</v>
      </c>
      <c r="AT16" s="16" t="s">
        <v>674</v>
      </c>
      <c r="AU16" s="16">
        <v>1500.10546875</v>
      </c>
      <c r="AV16" s="16">
        <v>186.57442819555601</v>
      </c>
    </row>
    <row r="17" spans="1:48" x14ac:dyDescent="0.45">
      <c r="A17" s="16">
        <v>726279004</v>
      </c>
      <c r="B17" s="16" t="s">
        <v>693</v>
      </c>
      <c r="D17" s="16">
        <v>841826279004</v>
      </c>
      <c r="E17" s="16" t="s">
        <v>1146</v>
      </c>
      <c r="J17" s="16">
        <v>841826279004</v>
      </c>
      <c r="K17" s="17" t="s">
        <v>694</v>
      </c>
      <c r="L17" s="16" t="s">
        <v>36</v>
      </c>
      <c r="M17" s="16" t="s">
        <v>695</v>
      </c>
      <c r="N17" s="16" t="s">
        <v>37</v>
      </c>
      <c r="O17" s="16" t="s">
        <v>38</v>
      </c>
      <c r="P17" s="16" t="s">
        <v>696</v>
      </c>
      <c r="Q17" s="16" t="s">
        <v>697</v>
      </c>
      <c r="S17" s="16">
        <v>201800004708</v>
      </c>
      <c r="T17" s="16" t="s">
        <v>698</v>
      </c>
      <c r="U17" s="16" t="s">
        <v>699</v>
      </c>
      <c r="W17" s="16" t="s">
        <v>51</v>
      </c>
      <c r="X17" s="22">
        <v>0</v>
      </c>
      <c r="Y17" s="16">
        <v>0</v>
      </c>
      <c r="Z17" s="16">
        <v>0</v>
      </c>
      <c r="AA17" s="18">
        <v>15460</v>
      </c>
      <c r="AB17" s="16">
        <v>13914</v>
      </c>
      <c r="AC17" s="16" t="s">
        <v>38</v>
      </c>
      <c r="AD17" s="16" t="s">
        <v>1004</v>
      </c>
      <c r="AE17" s="16">
        <v>201800004708</v>
      </c>
      <c r="AG17" s="16">
        <v>15460</v>
      </c>
      <c r="AO17" s="16" t="s">
        <v>700</v>
      </c>
      <c r="AT17" s="16" t="s">
        <v>674</v>
      </c>
      <c r="AU17" s="16">
        <v>1517.3984375</v>
      </c>
      <c r="AV17" s="16">
        <v>188.46828469890801</v>
      </c>
    </row>
    <row r="18" spans="1:48" x14ac:dyDescent="0.45">
      <c r="A18" s="16">
        <v>735405037</v>
      </c>
      <c r="B18" s="16" t="s">
        <v>853</v>
      </c>
      <c r="D18" s="16">
        <v>841835405037</v>
      </c>
      <c r="E18" s="16" t="s">
        <v>1147</v>
      </c>
      <c r="J18" s="16">
        <v>841835405037</v>
      </c>
      <c r="K18" s="17" t="s">
        <v>854</v>
      </c>
      <c r="L18" s="16" t="s">
        <v>36</v>
      </c>
      <c r="M18" s="16" t="s">
        <v>855</v>
      </c>
      <c r="N18" s="16" t="s">
        <v>37</v>
      </c>
      <c r="O18" s="16" t="s">
        <v>39</v>
      </c>
      <c r="P18" s="16" t="s">
        <v>856</v>
      </c>
      <c r="Q18" s="16" t="s">
        <v>857</v>
      </c>
      <c r="R18" s="16" t="s">
        <v>858</v>
      </c>
      <c r="S18" s="16">
        <v>201600000998</v>
      </c>
      <c r="T18" s="16" t="s">
        <v>858</v>
      </c>
      <c r="U18" s="16" t="s">
        <v>859</v>
      </c>
      <c r="W18" s="16" t="s">
        <v>51</v>
      </c>
      <c r="X18" s="22">
        <v>0</v>
      </c>
      <c r="Y18" s="16">
        <v>0</v>
      </c>
      <c r="Z18" s="16">
        <v>0</v>
      </c>
      <c r="AA18" s="18">
        <v>48500</v>
      </c>
      <c r="AB18" s="16">
        <v>43650</v>
      </c>
      <c r="AC18" s="16" t="s">
        <v>38</v>
      </c>
      <c r="AD18" s="16" t="s">
        <v>1004</v>
      </c>
      <c r="AE18" s="16">
        <v>201600000998</v>
      </c>
      <c r="AF18" s="16">
        <v>201600001954</v>
      </c>
      <c r="AG18" s="16">
        <v>48500</v>
      </c>
      <c r="AO18" s="16" t="s">
        <v>857</v>
      </c>
      <c r="AT18" s="16" t="s">
        <v>42</v>
      </c>
      <c r="AU18" s="16">
        <v>2223.50390625</v>
      </c>
      <c r="AV18" s="16">
        <v>189.435097527799</v>
      </c>
    </row>
    <row r="19" spans="1:48" x14ac:dyDescent="0.45">
      <c r="A19" s="16">
        <v>726426004</v>
      </c>
      <c r="B19" s="16" t="s">
        <v>625</v>
      </c>
      <c r="D19" s="16">
        <v>841826426004</v>
      </c>
      <c r="E19" s="16" t="s">
        <v>1173</v>
      </c>
      <c r="J19" s="16">
        <v>841826426004</v>
      </c>
      <c r="K19" s="17" t="s">
        <v>626</v>
      </c>
      <c r="L19" s="16" t="s">
        <v>36</v>
      </c>
      <c r="M19" s="16" t="s">
        <v>627</v>
      </c>
      <c r="N19" s="16" t="s">
        <v>37</v>
      </c>
      <c r="O19" s="16" t="s">
        <v>38</v>
      </c>
      <c r="P19" s="16" t="s">
        <v>628</v>
      </c>
      <c r="Q19" s="16" t="s">
        <v>1174</v>
      </c>
      <c r="S19" s="16">
        <v>201600003604</v>
      </c>
      <c r="T19" s="16" t="s">
        <v>616</v>
      </c>
      <c r="U19" s="16" t="s">
        <v>617</v>
      </c>
      <c r="W19" s="16" t="s">
        <v>51</v>
      </c>
      <c r="X19" s="22">
        <v>0</v>
      </c>
      <c r="Y19" s="16">
        <v>0</v>
      </c>
      <c r="Z19" s="16">
        <v>0</v>
      </c>
      <c r="AA19" s="18">
        <v>17820</v>
      </c>
      <c r="AB19" s="16">
        <v>16038</v>
      </c>
      <c r="AC19" s="16" t="s">
        <v>38</v>
      </c>
      <c r="AD19" s="16" t="s">
        <v>1004</v>
      </c>
      <c r="AE19" s="16">
        <v>201600003604</v>
      </c>
      <c r="AG19" s="16">
        <v>17820</v>
      </c>
      <c r="AO19" s="16" t="s">
        <v>618</v>
      </c>
      <c r="AP19" s="16" t="s">
        <v>619</v>
      </c>
      <c r="AT19" s="16" t="s">
        <v>464</v>
      </c>
      <c r="AU19" s="16">
        <v>1794.15234375</v>
      </c>
      <c r="AV19" s="16">
        <v>195.135787321637</v>
      </c>
    </row>
    <row r="20" spans="1:48" x14ac:dyDescent="0.45">
      <c r="A20" s="16">
        <v>726426005</v>
      </c>
      <c r="B20" s="16" t="s">
        <v>612</v>
      </c>
      <c r="D20" s="16">
        <v>841826426005</v>
      </c>
      <c r="E20" s="16" t="s">
        <v>1175</v>
      </c>
      <c r="J20" s="16">
        <v>841826426005</v>
      </c>
      <c r="K20" s="17" t="s">
        <v>613</v>
      </c>
      <c r="L20" s="16" t="s">
        <v>36</v>
      </c>
      <c r="M20" s="16" t="s">
        <v>614</v>
      </c>
      <c r="N20" s="16" t="s">
        <v>37</v>
      </c>
      <c r="O20" s="16" t="s">
        <v>38</v>
      </c>
      <c r="P20" s="16" t="s">
        <v>615</v>
      </c>
      <c r="Q20" s="16" t="s">
        <v>1174</v>
      </c>
      <c r="S20" s="16">
        <v>201600003604</v>
      </c>
      <c r="T20" s="16" t="s">
        <v>616</v>
      </c>
      <c r="U20" s="16" t="s">
        <v>617</v>
      </c>
      <c r="W20" s="16" t="s">
        <v>51</v>
      </c>
      <c r="X20" s="22">
        <v>0</v>
      </c>
      <c r="Y20" s="16">
        <v>0</v>
      </c>
      <c r="Z20" s="16">
        <v>0</v>
      </c>
      <c r="AA20" s="18">
        <v>179950</v>
      </c>
      <c r="AB20" s="16">
        <v>161955</v>
      </c>
      <c r="AC20" s="16" t="s">
        <v>38</v>
      </c>
      <c r="AD20" s="16" t="s">
        <v>1004</v>
      </c>
      <c r="AE20" s="16">
        <v>201600003604</v>
      </c>
      <c r="AG20" s="16">
        <v>179950</v>
      </c>
      <c r="AO20" s="16" t="s">
        <v>619</v>
      </c>
      <c r="AP20" s="16" t="s">
        <v>618</v>
      </c>
      <c r="AT20" s="16" t="s">
        <v>464</v>
      </c>
      <c r="AU20" s="16">
        <v>1794.28125</v>
      </c>
      <c r="AV20" s="16">
        <v>195.13839894637101</v>
      </c>
    </row>
    <row r="21" spans="1:48" x14ac:dyDescent="0.45">
      <c r="A21" s="16">
        <v>726426003</v>
      </c>
      <c r="B21" s="16" t="s">
        <v>635</v>
      </c>
      <c r="D21" s="16">
        <v>841826426003</v>
      </c>
      <c r="E21" s="16" t="s">
        <v>1176</v>
      </c>
      <c r="J21" s="16">
        <v>841826426003</v>
      </c>
      <c r="K21" s="17" t="s">
        <v>636</v>
      </c>
      <c r="L21" s="16" t="s">
        <v>36</v>
      </c>
      <c r="M21" s="16" t="s">
        <v>637</v>
      </c>
      <c r="N21" s="16" t="s">
        <v>37</v>
      </c>
      <c r="O21" s="16" t="s">
        <v>38</v>
      </c>
      <c r="P21" s="16" t="s">
        <v>638</v>
      </c>
      <c r="Q21" s="16" t="s">
        <v>1177</v>
      </c>
      <c r="S21" s="16">
        <v>201800002085</v>
      </c>
      <c r="T21" s="16" t="s">
        <v>639</v>
      </c>
      <c r="U21" s="16" t="s">
        <v>640</v>
      </c>
      <c r="W21" s="16" t="s">
        <v>51</v>
      </c>
      <c r="X21" s="22">
        <v>0</v>
      </c>
      <c r="Y21" s="16">
        <v>0</v>
      </c>
      <c r="Z21" s="16">
        <v>0</v>
      </c>
      <c r="AA21" s="18">
        <v>122480</v>
      </c>
      <c r="AB21" s="16">
        <v>110232</v>
      </c>
      <c r="AC21" s="16" t="s">
        <v>38</v>
      </c>
      <c r="AD21" s="16" t="s">
        <v>1004</v>
      </c>
      <c r="AE21" s="16">
        <v>201800002085</v>
      </c>
      <c r="AG21" s="16">
        <v>122480</v>
      </c>
      <c r="AO21" s="16" t="s">
        <v>641</v>
      </c>
      <c r="AP21" s="16" t="s">
        <v>522</v>
      </c>
      <c r="AT21" s="16" t="s">
        <v>464</v>
      </c>
      <c r="AU21" s="16">
        <v>1794.3359375</v>
      </c>
      <c r="AV21" s="16">
        <v>195.141514173871</v>
      </c>
    </row>
    <row r="22" spans="1:48" x14ac:dyDescent="0.45">
      <c r="A22" s="16">
        <v>735209007</v>
      </c>
      <c r="B22" s="16" t="s">
        <v>192</v>
      </c>
      <c r="D22" s="16">
        <v>841835209007</v>
      </c>
      <c r="E22" s="16" t="s">
        <v>1188</v>
      </c>
      <c r="J22" s="16">
        <v>841835209007</v>
      </c>
      <c r="K22" s="17" t="s">
        <v>193</v>
      </c>
      <c r="L22" s="16" t="s">
        <v>36</v>
      </c>
      <c r="M22" s="16" t="s">
        <v>194</v>
      </c>
      <c r="N22" s="16" t="s">
        <v>37</v>
      </c>
      <c r="O22" s="16" t="s">
        <v>38</v>
      </c>
      <c r="P22" s="16" t="s">
        <v>195</v>
      </c>
      <c r="Q22" s="16" t="s">
        <v>1189</v>
      </c>
      <c r="S22" s="16">
        <v>202000005409</v>
      </c>
      <c r="T22" s="16" t="s">
        <v>1190</v>
      </c>
      <c r="U22" s="16" t="s">
        <v>196</v>
      </c>
      <c r="W22" s="16" t="s">
        <v>51</v>
      </c>
      <c r="X22" s="22">
        <v>0</v>
      </c>
      <c r="Y22" s="16">
        <v>0</v>
      </c>
      <c r="Z22" s="16">
        <v>0</v>
      </c>
      <c r="AA22" s="18">
        <v>22580</v>
      </c>
      <c r="AB22" s="16">
        <v>20322</v>
      </c>
      <c r="AC22" s="16" t="s">
        <v>38</v>
      </c>
      <c r="AD22" s="16" t="s">
        <v>1004</v>
      </c>
      <c r="AE22" s="16">
        <v>202000005409</v>
      </c>
      <c r="AG22" s="16">
        <v>22580</v>
      </c>
      <c r="AO22" s="16" t="s">
        <v>1191</v>
      </c>
      <c r="AP22" s="16" t="s">
        <v>1192</v>
      </c>
      <c r="AT22" s="16" t="s">
        <v>180</v>
      </c>
      <c r="AU22" s="16">
        <v>1816.88671875</v>
      </c>
      <c r="AV22" s="16">
        <v>196.58928072923601</v>
      </c>
    </row>
    <row r="23" spans="1:48" x14ac:dyDescent="0.45">
      <c r="A23" s="16">
        <v>726458005</v>
      </c>
      <c r="B23" s="16" t="s">
        <v>328</v>
      </c>
      <c r="D23" s="16">
        <v>841826458005</v>
      </c>
      <c r="E23" s="16" t="s">
        <v>1193</v>
      </c>
      <c r="J23" s="16">
        <v>841826458005</v>
      </c>
      <c r="K23" s="17" t="s">
        <v>329</v>
      </c>
      <c r="L23" s="16" t="s">
        <v>36</v>
      </c>
      <c r="M23" s="16" t="s">
        <v>330</v>
      </c>
      <c r="N23" s="16" t="s">
        <v>37</v>
      </c>
      <c r="O23" s="16" t="s">
        <v>38</v>
      </c>
      <c r="P23" s="16" t="s">
        <v>331</v>
      </c>
      <c r="Q23" s="16" t="s">
        <v>1194</v>
      </c>
      <c r="S23" s="16">
        <v>202000006190</v>
      </c>
      <c r="T23" s="16" t="s">
        <v>1194</v>
      </c>
      <c r="U23" s="16" t="s">
        <v>1195</v>
      </c>
      <c r="W23" s="16" t="s">
        <v>51</v>
      </c>
      <c r="X23" s="22">
        <v>0</v>
      </c>
      <c r="Y23" s="16">
        <v>0</v>
      </c>
      <c r="Z23" s="16">
        <v>0</v>
      </c>
      <c r="AA23" s="18">
        <v>134390</v>
      </c>
      <c r="AB23" s="16">
        <v>120951</v>
      </c>
      <c r="AC23" s="16" t="s">
        <v>38</v>
      </c>
      <c r="AD23" s="16" t="s">
        <v>1004</v>
      </c>
      <c r="AE23" s="16">
        <v>202000006190</v>
      </c>
      <c r="AG23" s="16">
        <v>134390</v>
      </c>
      <c r="AO23" s="16" t="s">
        <v>1196</v>
      </c>
      <c r="AT23" s="16" t="s">
        <v>180</v>
      </c>
      <c r="AU23" s="16">
        <v>2428.12109375</v>
      </c>
      <c r="AV23" s="16">
        <v>197.10495117083801</v>
      </c>
    </row>
    <row r="24" spans="1:48" x14ac:dyDescent="0.45">
      <c r="A24" s="16">
        <v>735206009</v>
      </c>
      <c r="B24" s="16" t="s">
        <v>244</v>
      </c>
      <c r="D24" s="16">
        <v>841835206009</v>
      </c>
      <c r="E24" s="16" t="s">
        <v>1197</v>
      </c>
      <c r="J24" s="16">
        <v>841835206009</v>
      </c>
      <c r="K24" s="17" t="s">
        <v>245</v>
      </c>
      <c r="L24" s="16" t="s">
        <v>36</v>
      </c>
      <c r="M24" s="16" t="s">
        <v>246</v>
      </c>
      <c r="N24" s="16" t="s">
        <v>37</v>
      </c>
      <c r="O24" s="16" t="s">
        <v>39</v>
      </c>
      <c r="P24" s="16" t="s">
        <v>247</v>
      </c>
      <c r="Q24" s="16" t="s">
        <v>233</v>
      </c>
      <c r="S24" s="16">
        <v>199700006105</v>
      </c>
      <c r="T24" s="16" t="s">
        <v>248</v>
      </c>
      <c r="U24" s="16" t="s">
        <v>234</v>
      </c>
      <c r="W24" s="16" t="s">
        <v>235</v>
      </c>
      <c r="X24" s="22">
        <v>0</v>
      </c>
      <c r="Y24" s="16">
        <v>0</v>
      </c>
      <c r="Z24" s="16">
        <v>0</v>
      </c>
      <c r="AA24" s="18">
        <v>207500</v>
      </c>
      <c r="AB24" s="16">
        <v>186750</v>
      </c>
      <c r="AC24" s="16" t="s">
        <v>38</v>
      </c>
      <c r="AD24" s="16" t="s">
        <v>1004</v>
      </c>
      <c r="AE24" s="16">
        <v>199700006105</v>
      </c>
      <c r="AG24" s="16">
        <v>207500</v>
      </c>
      <c r="AO24" s="16" t="s">
        <v>236</v>
      </c>
      <c r="AT24" s="16" t="s">
        <v>180</v>
      </c>
      <c r="AU24" s="16">
        <v>2427.53515625</v>
      </c>
      <c r="AV24" s="16">
        <v>197.60008232088001</v>
      </c>
    </row>
    <row r="25" spans="1:48" x14ac:dyDescent="0.45">
      <c r="A25" s="16">
        <v>735405036</v>
      </c>
      <c r="B25" s="16" t="s">
        <v>52</v>
      </c>
      <c r="D25" s="16">
        <v>841835405036</v>
      </c>
      <c r="E25" s="16" t="s">
        <v>1216</v>
      </c>
      <c r="J25" s="16">
        <v>841835405036</v>
      </c>
      <c r="K25" s="17" t="s">
        <v>53</v>
      </c>
      <c r="L25" s="16" t="s">
        <v>36</v>
      </c>
      <c r="M25" s="16" t="s">
        <v>54</v>
      </c>
      <c r="N25" s="16" t="s">
        <v>37</v>
      </c>
      <c r="O25" s="16" t="s">
        <v>38</v>
      </c>
      <c r="P25" s="16" t="s">
        <v>55</v>
      </c>
      <c r="Q25" s="16" t="s">
        <v>1217</v>
      </c>
      <c r="S25" s="16">
        <v>199900022165</v>
      </c>
      <c r="T25" s="16" t="s">
        <v>43</v>
      </c>
      <c r="U25" s="16" t="s">
        <v>44</v>
      </c>
      <c r="W25" s="16" t="s">
        <v>45</v>
      </c>
      <c r="X25" s="22">
        <v>0</v>
      </c>
      <c r="Y25" s="16">
        <v>0</v>
      </c>
      <c r="Z25" s="16">
        <v>0</v>
      </c>
      <c r="AA25" s="18">
        <v>91610</v>
      </c>
      <c r="AB25" s="16">
        <v>82449</v>
      </c>
      <c r="AC25" s="16" t="s">
        <v>38</v>
      </c>
      <c r="AD25" s="16" t="s">
        <v>1004</v>
      </c>
      <c r="AE25" s="16">
        <v>199900022165</v>
      </c>
      <c r="AG25" s="16">
        <v>91610</v>
      </c>
      <c r="AO25" s="16" t="s">
        <v>56</v>
      </c>
      <c r="AP25" s="16" t="s">
        <v>57</v>
      </c>
      <c r="AT25" s="16" t="s">
        <v>42</v>
      </c>
      <c r="AU25" s="16">
        <v>2418.1328125</v>
      </c>
      <c r="AV25" s="16">
        <v>198.528965108291</v>
      </c>
    </row>
    <row r="26" spans="1:48" x14ac:dyDescent="0.45">
      <c r="A26" s="16">
        <v>735428003</v>
      </c>
      <c r="B26" s="16" t="s">
        <v>589</v>
      </c>
      <c r="D26" s="16">
        <v>841835428003</v>
      </c>
      <c r="E26" s="16" t="s">
        <v>1218</v>
      </c>
      <c r="J26" s="16">
        <v>841835428003</v>
      </c>
      <c r="K26" s="17" t="s">
        <v>910</v>
      </c>
      <c r="L26" s="16" t="s">
        <v>36</v>
      </c>
      <c r="M26" s="16" t="s">
        <v>911</v>
      </c>
      <c r="N26" s="16" t="s">
        <v>37</v>
      </c>
      <c r="O26" s="16" t="s">
        <v>38</v>
      </c>
      <c r="P26" s="16" t="s">
        <v>912</v>
      </c>
      <c r="Q26" s="16" t="s">
        <v>913</v>
      </c>
      <c r="S26" s="16">
        <v>200600001113</v>
      </c>
      <c r="T26" s="16" t="s">
        <v>907</v>
      </c>
      <c r="U26" s="16" t="s">
        <v>908</v>
      </c>
      <c r="W26" s="16" t="s">
        <v>909</v>
      </c>
      <c r="X26" s="22">
        <v>0</v>
      </c>
      <c r="Y26" s="16">
        <v>0</v>
      </c>
      <c r="Z26" s="16">
        <v>0</v>
      </c>
      <c r="AA26" s="18">
        <v>35770</v>
      </c>
      <c r="AB26" s="16">
        <v>32193</v>
      </c>
      <c r="AC26" s="16" t="s">
        <v>38</v>
      </c>
      <c r="AD26" s="16" t="s">
        <v>1004</v>
      </c>
      <c r="AE26" s="16">
        <v>200600001113</v>
      </c>
      <c r="AG26" s="16">
        <v>35770</v>
      </c>
      <c r="AO26" s="16" t="s">
        <v>914</v>
      </c>
      <c r="AT26" s="16" t="s">
        <v>63</v>
      </c>
      <c r="AU26" s="16">
        <v>1850.171875</v>
      </c>
      <c r="AV26" s="16">
        <v>198.674558230569</v>
      </c>
    </row>
    <row r="27" spans="1:48" x14ac:dyDescent="0.45">
      <c r="A27" s="16">
        <v>735228008</v>
      </c>
      <c r="B27" s="16" t="s">
        <v>237</v>
      </c>
      <c r="D27" s="16">
        <v>841835228008</v>
      </c>
      <c r="E27" s="16" t="s">
        <v>1219</v>
      </c>
      <c r="J27" s="16">
        <v>841835228008</v>
      </c>
      <c r="K27" s="17" t="s">
        <v>238</v>
      </c>
      <c r="L27" s="16" t="s">
        <v>36</v>
      </c>
      <c r="M27" s="16" t="s">
        <v>239</v>
      </c>
      <c r="N27" s="16" t="s">
        <v>37</v>
      </c>
      <c r="O27" s="16" t="s">
        <v>38</v>
      </c>
      <c r="P27" s="16" t="s">
        <v>240</v>
      </c>
      <c r="Q27" s="16" t="s">
        <v>241</v>
      </c>
      <c r="S27" s="16">
        <v>198800000499</v>
      </c>
      <c r="T27" s="16" t="s">
        <v>241</v>
      </c>
      <c r="U27" s="16" t="s">
        <v>242</v>
      </c>
      <c r="W27" s="16" t="s">
        <v>51</v>
      </c>
      <c r="X27" s="22">
        <v>0</v>
      </c>
      <c r="Y27" s="16">
        <v>0</v>
      </c>
      <c r="Z27" s="16">
        <v>0</v>
      </c>
      <c r="AA27" s="18">
        <v>70690</v>
      </c>
      <c r="AB27" s="16">
        <v>63621</v>
      </c>
      <c r="AC27" s="16" t="s">
        <v>38</v>
      </c>
      <c r="AD27" s="16" t="s">
        <v>1004</v>
      </c>
      <c r="AE27" s="16">
        <v>198800000499</v>
      </c>
      <c r="AG27" s="16">
        <v>70690</v>
      </c>
      <c r="AO27" s="16" t="s">
        <v>243</v>
      </c>
      <c r="AT27" s="16" t="s">
        <v>174</v>
      </c>
      <c r="AU27" s="16">
        <v>2518.30859375</v>
      </c>
      <c r="AV27" s="16">
        <v>202.74964039135099</v>
      </c>
    </row>
    <row r="28" spans="1:48" x14ac:dyDescent="0.45">
      <c r="A28" s="16">
        <v>735231011</v>
      </c>
      <c r="B28" s="16" t="s">
        <v>197</v>
      </c>
      <c r="D28" s="16">
        <v>841835231011</v>
      </c>
      <c r="E28" s="16" t="s">
        <v>1222</v>
      </c>
      <c r="J28" s="16">
        <v>841835231011</v>
      </c>
      <c r="K28" s="17" t="s">
        <v>198</v>
      </c>
      <c r="L28" s="16" t="s">
        <v>36</v>
      </c>
      <c r="M28" s="16" t="s">
        <v>199</v>
      </c>
      <c r="N28" s="16" t="s">
        <v>37</v>
      </c>
      <c r="O28" s="16" t="s">
        <v>38</v>
      </c>
      <c r="P28" s="16" t="s">
        <v>200</v>
      </c>
      <c r="Q28" s="16" t="s">
        <v>201</v>
      </c>
      <c r="S28" s="16">
        <v>201200007671</v>
      </c>
      <c r="T28" s="16" t="s">
        <v>201</v>
      </c>
      <c r="U28" s="16" t="s">
        <v>1223</v>
      </c>
      <c r="W28" s="16" t="s">
        <v>202</v>
      </c>
      <c r="X28" s="22">
        <v>0</v>
      </c>
      <c r="Y28" s="16">
        <v>0</v>
      </c>
      <c r="Z28" s="16">
        <v>0</v>
      </c>
      <c r="AA28" s="18">
        <v>65730</v>
      </c>
      <c r="AB28" s="16">
        <v>59157</v>
      </c>
      <c r="AC28" s="16" t="s">
        <v>38</v>
      </c>
      <c r="AD28" s="16" t="s">
        <v>1004</v>
      </c>
      <c r="AE28" s="16">
        <v>201200007671</v>
      </c>
      <c r="AG28" s="16">
        <v>65730</v>
      </c>
      <c r="AO28" s="16" t="s">
        <v>201</v>
      </c>
      <c r="AT28" s="16" t="s">
        <v>174</v>
      </c>
      <c r="AU28" s="16">
        <v>2022.92578125</v>
      </c>
      <c r="AV28" s="16">
        <v>203.32317740736599</v>
      </c>
    </row>
    <row r="29" spans="1:48" x14ac:dyDescent="0.45">
      <c r="A29" s="16">
        <v>726276002</v>
      </c>
      <c r="B29" s="16" t="s">
        <v>763</v>
      </c>
      <c r="D29" s="16">
        <v>841826276002</v>
      </c>
      <c r="E29" s="16" t="s">
        <v>1224</v>
      </c>
      <c r="J29" s="16">
        <v>841826276002</v>
      </c>
      <c r="K29" s="17" t="s">
        <v>764</v>
      </c>
      <c r="L29" s="16" t="s">
        <v>36</v>
      </c>
      <c r="M29" s="16" t="s">
        <v>765</v>
      </c>
      <c r="N29" s="16" t="s">
        <v>37</v>
      </c>
      <c r="O29" s="16" t="s">
        <v>38</v>
      </c>
      <c r="P29" s="16" t="s">
        <v>766</v>
      </c>
      <c r="Q29" s="16" t="s">
        <v>1225</v>
      </c>
      <c r="S29" s="16">
        <v>201900002059</v>
      </c>
      <c r="T29" s="16" t="s">
        <v>767</v>
      </c>
      <c r="U29" s="16" t="s">
        <v>765</v>
      </c>
      <c r="W29" s="16" t="s">
        <v>51</v>
      </c>
      <c r="X29" s="22">
        <v>0</v>
      </c>
      <c r="Y29" s="16">
        <v>0</v>
      </c>
      <c r="Z29" s="16">
        <v>0</v>
      </c>
      <c r="AA29" s="18">
        <v>82770</v>
      </c>
      <c r="AB29" s="16">
        <v>74493</v>
      </c>
      <c r="AC29" s="16" t="s">
        <v>38</v>
      </c>
      <c r="AD29" s="16" t="s">
        <v>1004</v>
      </c>
      <c r="AE29" s="16">
        <v>201900002059</v>
      </c>
      <c r="AG29" s="16">
        <v>82770</v>
      </c>
      <c r="AO29" s="16" t="s">
        <v>1226</v>
      </c>
      <c r="AT29" s="16" t="s">
        <v>674</v>
      </c>
      <c r="AU29" s="16">
        <v>2513.5546875</v>
      </c>
      <c r="AV29" s="16">
        <v>204.55204515960699</v>
      </c>
    </row>
    <row r="30" spans="1:48" x14ac:dyDescent="0.45">
      <c r="A30" s="16">
        <v>723452008</v>
      </c>
      <c r="B30" s="16" t="s">
        <v>838</v>
      </c>
      <c r="D30" s="16">
        <v>841823452008</v>
      </c>
      <c r="E30" s="16" t="s">
        <v>1228</v>
      </c>
      <c r="J30" s="16">
        <v>841823452008</v>
      </c>
      <c r="K30" s="17" t="s">
        <v>839</v>
      </c>
      <c r="L30" s="16" t="s">
        <v>36</v>
      </c>
      <c r="M30" s="16" t="s">
        <v>840</v>
      </c>
      <c r="N30" s="16" t="s">
        <v>37</v>
      </c>
      <c r="O30" s="16" t="s">
        <v>38</v>
      </c>
      <c r="P30" s="16" t="s">
        <v>841</v>
      </c>
      <c r="Q30" s="16" t="s">
        <v>1229</v>
      </c>
      <c r="S30" s="16">
        <v>201100000060</v>
      </c>
      <c r="T30" s="16" t="s">
        <v>842</v>
      </c>
      <c r="U30" s="16" t="s">
        <v>843</v>
      </c>
      <c r="W30" s="16" t="s">
        <v>51</v>
      </c>
      <c r="X30" s="22">
        <v>0</v>
      </c>
      <c r="Y30" s="16">
        <v>0</v>
      </c>
      <c r="Z30" s="16">
        <v>0</v>
      </c>
      <c r="AA30" s="18">
        <v>121310</v>
      </c>
      <c r="AB30" s="16">
        <v>109179</v>
      </c>
      <c r="AC30" s="16" t="s">
        <v>38</v>
      </c>
      <c r="AD30" s="16" t="s">
        <v>1004</v>
      </c>
      <c r="AE30" s="16">
        <v>201100000060</v>
      </c>
      <c r="AG30" s="16">
        <v>121310</v>
      </c>
      <c r="AO30" s="16" t="s">
        <v>844</v>
      </c>
      <c r="AP30" s="16" t="s">
        <v>845</v>
      </c>
      <c r="AS30" s="16" t="s">
        <v>835</v>
      </c>
      <c r="AU30" s="16">
        <v>2777.37109375</v>
      </c>
      <c r="AV30" s="16">
        <v>208.08567258366901</v>
      </c>
    </row>
    <row r="31" spans="1:48" x14ac:dyDescent="0.45">
      <c r="A31" s="16">
        <v>735228004</v>
      </c>
      <c r="B31" s="16" t="s">
        <v>253</v>
      </c>
      <c r="D31" s="16">
        <v>841835228004</v>
      </c>
      <c r="E31" s="16" t="s">
        <v>1230</v>
      </c>
      <c r="J31" s="16">
        <v>841835228004</v>
      </c>
      <c r="K31" s="17" t="s">
        <v>254</v>
      </c>
      <c r="L31" s="16" t="s">
        <v>36</v>
      </c>
      <c r="M31" s="16" t="s">
        <v>255</v>
      </c>
      <c r="N31" s="16" t="s">
        <v>37</v>
      </c>
      <c r="O31" s="16" t="s">
        <v>38</v>
      </c>
      <c r="P31" s="16" t="s">
        <v>256</v>
      </c>
      <c r="Q31" s="16" t="s">
        <v>257</v>
      </c>
      <c r="S31" s="16">
        <v>199600006032</v>
      </c>
      <c r="T31" s="16" t="s">
        <v>258</v>
      </c>
      <c r="U31" s="16" t="s">
        <v>259</v>
      </c>
      <c r="W31" s="16" t="s">
        <v>51</v>
      </c>
      <c r="X31" s="22">
        <v>0</v>
      </c>
      <c r="Y31" s="16">
        <v>0</v>
      </c>
      <c r="Z31" s="16">
        <v>0</v>
      </c>
      <c r="AA31" s="18">
        <v>32750</v>
      </c>
      <c r="AB31" s="16">
        <v>29475</v>
      </c>
      <c r="AC31" s="16" t="s">
        <v>38</v>
      </c>
      <c r="AD31" s="16" t="s">
        <v>1004</v>
      </c>
      <c r="AE31" s="16">
        <v>199600006032</v>
      </c>
      <c r="AG31" s="16">
        <v>32750</v>
      </c>
      <c r="AO31" s="16" t="s">
        <v>257</v>
      </c>
      <c r="AT31" s="16" t="s">
        <v>174</v>
      </c>
      <c r="AU31" s="16">
        <v>2023.0078125</v>
      </c>
      <c r="AV31" s="16">
        <v>210.56638583659799</v>
      </c>
    </row>
    <row r="32" spans="1:48" x14ac:dyDescent="0.45">
      <c r="A32" s="16">
        <v>726227022</v>
      </c>
      <c r="B32" s="16" t="s">
        <v>818</v>
      </c>
      <c r="D32" s="16">
        <v>841826227022</v>
      </c>
      <c r="E32" s="16" t="s">
        <v>1232</v>
      </c>
      <c r="J32" s="16">
        <v>841826227022</v>
      </c>
      <c r="K32" s="17" t="s">
        <v>819</v>
      </c>
      <c r="L32" s="16" t="s">
        <v>36</v>
      </c>
      <c r="M32" s="16" t="s">
        <v>783</v>
      </c>
      <c r="N32" s="16" t="s">
        <v>37</v>
      </c>
      <c r="O32" s="16" t="s">
        <v>38</v>
      </c>
      <c r="P32" s="16" t="s">
        <v>820</v>
      </c>
      <c r="Q32" s="16" t="s">
        <v>821</v>
      </c>
      <c r="S32" s="16">
        <v>201800003782</v>
      </c>
      <c r="T32" s="16" t="s">
        <v>822</v>
      </c>
      <c r="U32" s="16" t="s">
        <v>783</v>
      </c>
      <c r="W32" s="16" t="s">
        <v>51</v>
      </c>
      <c r="X32" s="22">
        <v>0</v>
      </c>
      <c r="Y32" s="16">
        <v>0</v>
      </c>
      <c r="Z32" s="16">
        <v>0</v>
      </c>
      <c r="AA32" s="18">
        <v>96450</v>
      </c>
      <c r="AB32" s="16">
        <v>86805</v>
      </c>
      <c r="AC32" s="16" t="s">
        <v>38</v>
      </c>
      <c r="AD32" s="16" t="s">
        <v>1004</v>
      </c>
      <c r="AE32" s="16">
        <v>201800003782</v>
      </c>
      <c r="AG32" s="16">
        <v>96450</v>
      </c>
      <c r="AO32" s="16" t="s">
        <v>823</v>
      </c>
      <c r="AT32" s="16" t="s">
        <v>674</v>
      </c>
      <c r="AU32" s="16">
        <v>2828.28515625</v>
      </c>
      <c r="AV32" s="16">
        <v>219.77817843215399</v>
      </c>
    </row>
    <row r="33" spans="1:48" x14ac:dyDescent="0.45">
      <c r="A33" s="16">
        <v>726227010</v>
      </c>
      <c r="B33" s="16" t="s">
        <v>796</v>
      </c>
      <c r="D33" s="16">
        <v>841826227010</v>
      </c>
      <c r="E33" s="16" t="s">
        <v>1233</v>
      </c>
      <c r="J33" s="16">
        <v>841826227010</v>
      </c>
      <c r="K33" s="17" t="s">
        <v>797</v>
      </c>
      <c r="L33" s="16" t="s">
        <v>36</v>
      </c>
      <c r="M33" s="16" t="s">
        <v>798</v>
      </c>
      <c r="N33" s="16" t="s">
        <v>37</v>
      </c>
      <c r="O33" s="16" t="s">
        <v>38</v>
      </c>
      <c r="P33" s="16" t="s">
        <v>799</v>
      </c>
      <c r="Q33" s="16" t="s">
        <v>800</v>
      </c>
      <c r="S33" s="16">
        <v>201500003722</v>
      </c>
      <c r="T33" s="16" t="s">
        <v>801</v>
      </c>
      <c r="U33" s="16" t="s">
        <v>802</v>
      </c>
      <c r="W33" s="16" t="s">
        <v>51</v>
      </c>
      <c r="X33" s="22">
        <v>0</v>
      </c>
      <c r="Y33" s="16">
        <v>0</v>
      </c>
      <c r="Z33" s="16">
        <v>0</v>
      </c>
      <c r="AA33" s="18">
        <v>65810</v>
      </c>
      <c r="AB33" s="16">
        <v>59229</v>
      </c>
      <c r="AC33" s="16" t="s">
        <v>38</v>
      </c>
      <c r="AD33" s="16" t="s">
        <v>1004</v>
      </c>
      <c r="AE33" s="16">
        <v>201500003722</v>
      </c>
      <c r="AG33" s="16">
        <v>65810</v>
      </c>
      <c r="AO33" s="16" t="s">
        <v>803</v>
      </c>
      <c r="AT33" s="16" t="s">
        <v>674</v>
      </c>
      <c r="AU33" s="16">
        <v>2830.66796875</v>
      </c>
      <c r="AV33" s="16">
        <v>219.901364875371</v>
      </c>
    </row>
    <row r="34" spans="1:48" x14ac:dyDescent="0.45">
      <c r="A34" s="16">
        <v>726230005</v>
      </c>
      <c r="B34" s="16" t="s">
        <v>776</v>
      </c>
      <c r="D34" s="16">
        <v>841826230005</v>
      </c>
      <c r="E34" s="16" t="s">
        <v>1234</v>
      </c>
      <c r="J34" s="16">
        <v>841826230005</v>
      </c>
      <c r="K34" s="17" t="s">
        <v>777</v>
      </c>
      <c r="L34" s="16" t="s">
        <v>36</v>
      </c>
      <c r="M34" s="16" t="s">
        <v>778</v>
      </c>
      <c r="N34" s="16" t="s">
        <v>37</v>
      </c>
      <c r="O34" s="16" t="s">
        <v>39</v>
      </c>
      <c r="P34" s="16" t="s">
        <v>779</v>
      </c>
      <c r="Q34" s="16" t="s">
        <v>780</v>
      </c>
      <c r="S34" s="16">
        <v>201900003759</v>
      </c>
      <c r="T34" s="16" t="s">
        <v>780</v>
      </c>
      <c r="U34" s="16" t="s">
        <v>1235</v>
      </c>
      <c r="V34" s="16" t="s">
        <v>1019</v>
      </c>
      <c r="W34" s="16" t="s">
        <v>51</v>
      </c>
      <c r="X34" s="22">
        <v>0</v>
      </c>
      <c r="Y34" s="16">
        <v>0</v>
      </c>
      <c r="Z34" s="16">
        <v>0</v>
      </c>
      <c r="AA34" s="18">
        <v>102700</v>
      </c>
      <c r="AB34" s="16">
        <v>92430</v>
      </c>
      <c r="AC34" s="16" t="s">
        <v>38</v>
      </c>
      <c r="AD34" s="16" t="s">
        <v>1004</v>
      </c>
      <c r="AE34" s="16">
        <v>201900003759</v>
      </c>
      <c r="AG34" s="16">
        <v>102700</v>
      </c>
      <c r="AO34" s="16" t="s">
        <v>781</v>
      </c>
      <c r="AT34" s="16" t="s">
        <v>674</v>
      </c>
      <c r="AU34" s="16">
        <v>2851.19921875</v>
      </c>
      <c r="AV34" s="16">
        <v>220.848607541908</v>
      </c>
    </row>
    <row r="35" spans="1:48" x14ac:dyDescent="0.45">
      <c r="A35" s="16">
        <v>735206007</v>
      </c>
      <c r="B35" s="16" t="s">
        <v>249</v>
      </c>
      <c r="D35" s="16">
        <v>841835206007</v>
      </c>
      <c r="E35" s="16" t="s">
        <v>1236</v>
      </c>
      <c r="J35" s="16">
        <v>841835206007</v>
      </c>
      <c r="K35" s="17" t="s">
        <v>250</v>
      </c>
      <c r="L35" s="16" t="s">
        <v>36</v>
      </c>
      <c r="M35" s="16" t="s">
        <v>251</v>
      </c>
      <c r="N35" s="16" t="s">
        <v>37</v>
      </c>
      <c r="O35" s="16" t="s">
        <v>38</v>
      </c>
      <c r="P35" s="16" t="s">
        <v>252</v>
      </c>
      <c r="Q35" s="16" t="s">
        <v>233</v>
      </c>
      <c r="S35" s="16">
        <v>200400007550</v>
      </c>
      <c r="T35" s="16" t="s">
        <v>233</v>
      </c>
      <c r="U35" s="16" t="s">
        <v>234</v>
      </c>
      <c r="W35" s="16" t="s">
        <v>235</v>
      </c>
      <c r="X35" s="22">
        <v>0</v>
      </c>
      <c r="Y35" s="16">
        <v>0</v>
      </c>
      <c r="Z35" s="16">
        <v>0</v>
      </c>
      <c r="AA35" s="18">
        <v>149930</v>
      </c>
      <c r="AB35" s="16">
        <v>134937</v>
      </c>
      <c r="AC35" s="16" t="s">
        <v>38</v>
      </c>
      <c r="AD35" s="16" t="s">
        <v>1004</v>
      </c>
      <c r="AE35" s="16">
        <v>200400007550</v>
      </c>
      <c r="AG35" s="16">
        <v>149930</v>
      </c>
      <c r="AO35" s="16" t="s">
        <v>236</v>
      </c>
      <c r="AT35" s="16" t="s">
        <v>180</v>
      </c>
      <c r="AU35" s="16">
        <v>2148.2578125</v>
      </c>
      <c r="AV35" s="16">
        <v>221.996804480843</v>
      </c>
    </row>
    <row r="36" spans="1:48" x14ac:dyDescent="0.45">
      <c r="A36" s="16">
        <v>726201012</v>
      </c>
      <c r="B36" s="16" t="s">
        <v>805</v>
      </c>
      <c r="D36" s="16">
        <v>841826201012</v>
      </c>
      <c r="E36" s="16" t="s">
        <v>1242</v>
      </c>
      <c r="J36" s="16">
        <v>841826201012</v>
      </c>
      <c r="K36" s="17" t="s">
        <v>806</v>
      </c>
      <c r="L36" s="16" t="s">
        <v>36</v>
      </c>
      <c r="M36" s="16" t="s">
        <v>807</v>
      </c>
      <c r="N36" s="16" t="s">
        <v>37</v>
      </c>
      <c r="O36" s="16" t="s">
        <v>38</v>
      </c>
      <c r="P36" s="16" t="s">
        <v>808</v>
      </c>
      <c r="Q36" s="16" t="s">
        <v>1243</v>
      </c>
      <c r="S36" s="16">
        <v>202100019960</v>
      </c>
      <c r="T36" s="16" t="s">
        <v>1244</v>
      </c>
      <c r="U36" s="16" t="s">
        <v>1245</v>
      </c>
      <c r="V36" s="16" t="s">
        <v>1019</v>
      </c>
      <c r="W36" s="16" t="s">
        <v>362</v>
      </c>
      <c r="X36" s="22">
        <v>0</v>
      </c>
      <c r="Y36" s="16">
        <v>0</v>
      </c>
      <c r="Z36" s="16">
        <v>0</v>
      </c>
      <c r="AA36" s="18">
        <v>89680</v>
      </c>
      <c r="AB36" s="16">
        <v>80712</v>
      </c>
      <c r="AC36" s="16" t="s">
        <v>38</v>
      </c>
      <c r="AD36" s="16" t="s">
        <v>1004</v>
      </c>
      <c r="AE36" s="16">
        <v>202100019960</v>
      </c>
      <c r="AG36" s="16">
        <v>89680</v>
      </c>
      <c r="AO36" s="16" t="s">
        <v>1246</v>
      </c>
      <c r="AS36" s="16" t="s">
        <v>363</v>
      </c>
      <c r="AU36" s="16">
        <v>2911.9765625</v>
      </c>
      <c r="AV36" s="16">
        <v>226.82330269743599</v>
      </c>
    </row>
    <row r="37" spans="1:48" x14ac:dyDescent="0.45">
      <c r="A37" s="16">
        <v>726279003</v>
      </c>
      <c r="B37" s="16" t="s">
        <v>717</v>
      </c>
      <c r="D37" s="16">
        <v>841826279003</v>
      </c>
      <c r="E37" s="16" t="s">
        <v>1248</v>
      </c>
      <c r="J37" s="16">
        <v>841826279003</v>
      </c>
      <c r="K37" s="17" t="s">
        <v>718</v>
      </c>
      <c r="L37" s="16" t="s">
        <v>36</v>
      </c>
      <c r="M37" s="16" t="s">
        <v>719</v>
      </c>
      <c r="N37" s="16" t="s">
        <v>37</v>
      </c>
      <c r="O37" s="16" t="s">
        <v>38</v>
      </c>
      <c r="P37" s="16" t="s">
        <v>720</v>
      </c>
      <c r="Q37" s="16" t="s">
        <v>721</v>
      </c>
      <c r="S37" s="16">
        <v>201600002877</v>
      </c>
      <c r="T37" s="16" t="s">
        <v>722</v>
      </c>
      <c r="U37" s="16" t="s">
        <v>723</v>
      </c>
      <c r="W37" s="16" t="s">
        <v>51</v>
      </c>
      <c r="X37" s="22">
        <v>0</v>
      </c>
      <c r="Y37" s="16">
        <v>0</v>
      </c>
      <c r="Z37" s="16">
        <v>0</v>
      </c>
      <c r="AA37" s="18">
        <v>69600</v>
      </c>
      <c r="AB37" s="16">
        <v>62640</v>
      </c>
      <c r="AC37" s="16" t="s">
        <v>38</v>
      </c>
      <c r="AD37" s="16" t="s">
        <v>1004</v>
      </c>
      <c r="AE37" s="16">
        <v>201600002877</v>
      </c>
      <c r="AG37" s="16">
        <v>69600</v>
      </c>
      <c r="AO37" s="16" t="s">
        <v>721</v>
      </c>
      <c r="AT37" s="16" t="s">
        <v>674</v>
      </c>
      <c r="AU37" s="16">
        <v>3033.36328125</v>
      </c>
      <c r="AV37" s="16">
        <v>229.61472706248401</v>
      </c>
    </row>
    <row r="38" spans="1:48" x14ac:dyDescent="0.45">
      <c r="A38" s="16">
        <v>735259005</v>
      </c>
      <c r="B38" s="16" t="s">
        <v>929</v>
      </c>
      <c r="D38" s="16">
        <v>841835259005</v>
      </c>
      <c r="E38" s="16" t="s">
        <v>1249</v>
      </c>
      <c r="J38" s="16">
        <v>841835259005</v>
      </c>
      <c r="K38" s="17" t="s">
        <v>930</v>
      </c>
      <c r="L38" s="16" t="s">
        <v>36</v>
      </c>
      <c r="M38" s="16" t="s">
        <v>931</v>
      </c>
      <c r="N38" s="16" t="s">
        <v>37</v>
      </c>
      <c r="O38" s="16" t="s">
        <v>38</v>
      </c>
      <c r="P38" s="16" t="s">
        <v>932</v>
      </c>
      <c r="Q38" s="16" t="s">
        <v>1250</v>
      </c>
      <c r="S38" s="16">
        <v>202200001448</v>
      </c>
      <c r="T38" s="16" t="s">
        <v>109</v>
      </c>
      <c r="U38" s="16" t="s">
        <v>111</v>
      </c>
      <c r="W38" s="16" t="s">
        <v>51</v>
      </c>
      <c r="X38" s="22">
        <v>0</v>
      </c>
      <c r="Y38" s="16">
        <v>0</v>
      </c>
      <c r="Z38" s="16">
        <v>0</v>
      </c>
      <c r="AA38" s="18">
        <v>72890</v>
      </c>
      <c r="AB38" s="16">
        <v>65601</v>
      </c>
      <c r="AC38" s="16" t="s">
        <v>38</v>
      </c>
      <c r="AD38" s="16" t="s">
        <v>1004</v>
      </c>
      <c r="AE38" s="16">
        <v>202200001448</v>
      </c>
      <c r="AG38" s="16">
        <v>72890</v>
      </c>
      <c r="AO38" s="16" t="s">
        <v>1251</v>
      </c>
      <c r="AP38" s="16" t="s">
        <v>1252</v>
      </c>
      <c r="AT38" s="16" t="s">
        <v>101</v>
      </c>
      <c r="AU38" s="16">
        <v>2171.03125</v>
      </c>
      <c r="AV38" s="16">
        <v>232.00109017181899</v>
      </c>
    </row>
    <row r="39" spans="1:48" x14ac:dyDescent="0.45">
      <c r="A39" s="16">
        <v>735253032</v>
      </c>
      <c r="B39" s="16" t="s">
        <v>132</v>
      </c>
      <c r="D39" s="16">
        <v>841835253032</v>
      </c>
      <c r="E39" s="16" t="s">
        <v>1253</v>
      </c>
      <c r="J39" s="16">
        <v>841835253032</v>
      </c>
      <c r="K39" s="17" t="s">
        <v>133</v>
      </c>
      <c r="L39" s="16" t="s">
        <v>36</v>
      </c>
      <c r="M39" s="16" t="s">
        <v>134</v>
      </c>
      <c r="N39" s="16" t="s">
        <v>37</v>
      </c>
      <c r="O39" s="16" t="s">
        <v>38</v>
      </c>
      <c r="P39" s="16" t="s">
        <v>135</v>
      </c>
      <c r="Q39" s="16" t="s">
        <v>1254</v>
      </c>
      <c r="S39" s="16">
        <v>201900001317</v>
      </c>
      <c r="T39" s="16" t="s">
        <v>136</v>
      </c>
      <c r="U39" s="16" t="s">
        <v>137</v>
      </c>
      <c r="V39" s="16" t="s">
        <v>1019</v>
      </c>
      <c r="W39" s="16" t="s">
        <v>138</v>
      </c>
      <c r="X39" s="22">
        <v>0</v>
      </c>
      <c r="Y39" s="16">
        <v>0</v>
      </c>
      <c r="Z39" s="16">
        <v>0</v>
      </c>
      <c r="AA39" s="18">
        <v>308120</v>
      </c>
      <c r="AB39" s="16">
        <v>277308</v>
      </c>
      <c r="AC39" s="16" t="s">
        <v>38</v>
      </c>
      <c r="AD39" s="16" t="s">
        <v>1004</v>
      </c>
      <c r="AE39" s="16">
        <v>201900001317</v>
      </c>
      <c r="AG39" s="16">
        <v>308120</v>
      </c>
      <c r="AO39" s="16" t="s">
        <v>140</v>
      </c>
      <c r="AS39" s="16" t="s">
        <v>41</v>
      </c>
      <c r="AT39" s="16" t="s">
        <v>139</v>
      </c>
      <c r="AU39" s="16">
        <v>3268.265625</v>
      </c>
      <c r="AV39" s="16">
        <v>232.22894269664599</v>
      </c>
    </row>
    <row r="40" spans="1:48" x14ac:dyDescent="0.45">
      <c r="A40" s="16">
        <v>726279001</v>
      </c>
      <c r="B40" s="16" t="s">
        <v>737</v>
      </c>
      <c r="D40" s="16">
        <v>841826279001</v>
      </c>
      <c r="E40" s="16" t="s">
        <v>1255</v>
      </c>
      <c r="J40" s="16">
        <v>841826279001</v>
      </c>
      <c r="K40" s="17" t="s">
        <v>738</v>
      </c>
      <c r="L40" s="16" t="s">
        <v>36</v>
      </c>
      <c r="M40" s="16" t="s">
        <v>739</v>
      </c>
      <c r="N40" s="16" t="s">
        <v>37</v>
      </c>
      <c r="O40" s="16" t="s">
        <v>39</v>
      </c>
      <c r="P40" s="16" t="s">
        <v>740</v>
      </c>
      <c r="Q40" s="16" t="s">
        <v>741</v>
      </c>
      <c r="S40" s="16">
        <v>201500001233</v>
      </c>
      <c r="T40" s="16" t="s">
        <v>742</v>
      </c>
      <c r="U40" s="16" t="s">
        <v>743</v>
      </c>
      <c r="W40" s="16" t="s">
        <v>51</v>
      </c>
      <c r="X40" s="22">
        <v>0</v>
      </c>
      <c r="Y40" s="16">
        <v>0</v>
      </c>
      <c r="Z40" s="16">
        <v>0</v>
      </c>
      <c r="AA40" s="18">
        <v>156710</v>
      </c>
      <c r="AB40" s="16">
        <v>141039</v>
      </c>
      <c r="AC40" s="16" t="s">
        <v>38</v>
      </c>
      <c r="AD40" s="16" t="s">
        <v>1004</v>
      </c>
      <c r="AE40" s="16">
        <v>201500001233</v>
      </c>
      <c r="AG40" s="16">
        <v>156710</v>
      </c>
      <c r="AO40" s="16" t="s">
        <v>744</v>
      </c>
      <c r="AT40" s="16" t="s">
        <v>674</v>
      </c>
      <c r="AU40" s="16">
        <v>3185.11328125</v>
      </c>
      <c r="AV40" s="16">
        <v>232.70492488848799</v>
      </c>
    </row>
    <row r="41" spans="1:48" x14ac:dyDescent="0.45">
      <c r="A41" s="16">
        <v>735228005</v>
      </c>
      <c r="B41" s="16" t="s">
        <v>281</v>
      </c>
      <c r="D41" s="16">
        <v>841835228005</v>
      </c>
      <c r="E41" s="16" t="s">
        <v>1256</v>
      </c>
      <c r="J41" s="16">
        <v>841835228005</v>
      </c>
      <c r="K41" s="17" t="s">
        <v>282</v>
      </c>
      <c r="L41" s="16" t="s">
        <v>36</v>
      </c>
      <c r="M41" s="16" t="s">
        <v>283</v>
      </c>
      <c r="N41" s="16" t="s">
        <v>37</v>
      </c>
      <c r="O41" s="16" t="s">
        <v>38</v>
      </c>
      <c r="P41" s="16" t="s">
        <v>284</v>
      </c>
      <c r="Q41" s="16" t="s">
        <v>241</v>
      </c>
      <c r="S41" s="16">
        <v>198800000499</v>
      </c>
      <c r="T41" s="16" t="s">
        <v>241</v>
      </c>
      <c r="U41" s="16" t="s">
        <v>242</v>
      </c>
      <c r="W41" s="16" t="s">
        <v>51</v>
      </c>
      <c r="X41" s="22">
        <v>0</v>
      </c>
      <c r="Y41" s="16">
        <v>0</v>
      </c>
      <c r="Z41" s="16">
        <v>0</v>
      </c>
      <c r="AA41" s="18">
        <v>45270</v>
      </c>
      <c r="AB41" s="16">
        <v>40743</v>
      </c>
      <c r="AC41" s="16" t="s">
        <v>38</v>
      </c>
      <c r="AD41" s="16" t="s">
        <v>1004</v>
      </c>
      <c r="AE41" s="16">
        <v>198800000499</v>
      </c>
      <c r="AG41" s="16">
        <v>45270</v>
      </c>
      <c r="AO41" s="16" t="s">
        <v>243</v>
      </c>
      <c r="AT41" s="16" t="s">
        <v>174</v>
      </c>
      <c r="AU41" s="16">
        <v>2787.5234375</v>
      </c>
      <c r="AV41" s="16">
        <v>234.45348838932799</v>
      </c>
    </row>
    <row r="42" spans="1:48" x14ac:dyDescent="0.45">
      <c r="A42" s="16">
        <v>726482024</v>
      </c>
      <c r="B42" s="16" t="s">
        <v>323</v>
      </c>
      <c r="D42" s="16">
        <v>841826482024</v>
      </c>
      <c r="E42" s="16" t="s">
        <v>1257</v>
      </c>
      <c r="J42" s="16">
        <v>841826482024</v>
      </c>
      <c r="K42" s="17" t="s">
        <v>324</v>
      </c>
      <c r="L42" s="16" t="s">
        <v>36</v>
      </c>
      <c r="M42" s="16" t="s">
        <v>325</v>
      </c>
      <c r="N42" s="16" t="s">
        <v>37</v>
      </c>
      <c r="O42" s="16" t="s">
        <v>38</v>
      </c>
      <c r="P42" s="16" t="s">
        <v>326</v>
      </c>
      <c r="Q42" s="16" t="s">
        <v>1258</v>
      </c>
      <c r="S42" s="16">
        <v>202100019644</v>
      </c>
      <c r="T42" s="16" t="s">
        <v>1258</v>
      </c>
      <c r="U42" s="16" t="s">
        <v>1259</v>
      </c>
      <c r="V42" s="16" t="s">
        <v>1019</v>
      </c>
      <c r="W42" s="16" t="s">
        <v>966</v>
      </c>
      <c r="X42" s="22">
        <v>0</v>
      </c>
      <c r="Y42" s="16">
        <v>0</v>
      </c>
      <c r="Z42" s="16">
        <v>0</v>
      </c>
      <c r="AA42" s="18">
        <v>267730</v>
      </c>
      <c r="AB42" s="16">
        <v>240957</v>
      </c>
      <c r="AC42" s="16" t="s">
        <v>38</v>
      </c>
      <c r="AD42" s="16" t="s">
        <v>1004</v>
      </c>
      <c r="AE42" s="16">
        <v>202100019644</v>
      </c>
      <c r="AG42" s="16">
        <v>267730</v>
      </c>
      <c r="AO42" s="16" t="s">
        <v>1260</v>
      </c>
      <c r="AT42" s="16" t="s">
        <v>327</v>
      </c>
      <c r="AU42" s="16">
        <v>3324.60546875</v>
      </c>
      <c r="AV42" s="16">
        <v>237.00246455692101</v>
      </c>
    </row>
    <row r="43" spans="1:48" x14ac:dyDescent="0.45">
      <c r="A43" s="16">
        <v>726279005</v>
      </c>
      <c r="B43" s="16" t="s">
        <v>682</v>
      </c>
      <c r="D43" s="16">
        <v>841826279005</v>
      </c>
      <c r="E43" s="16" t="s">
        <v>1261</v>
      </c>
      <c r="J43" s="16">
        <v>841826279005</v>
      </c>
      <c r="K43" s="17" t="s">
        <v>683</v>
      </c>
      <c r="L43" s="16" t="s">
        <v>36</v>
      </c>
      <c r="M43" s="16" t="s">
        <v>684</v>
      </c>
      <c r="N43" s="16" t="s">
        <v>37</v>
      </c>
      <c r="O43" s="16" t="s">
        <v>38</v>
      </c>
      <c r="P43" s="16" t="s">
        <v>685</v>
      </c>
      <c r="Q43" s="16" t="s">
        <v>1262</v>
      </c>
      <c r="S43" s="16">
        <v>202100003674</v>
      </c>
      <c r="T43" s="16" t="s">
        <v>1263</v>
      </c>
      <c r="U43" s="16" t="s">
        <v>686</v>
      </c>
      <c r="W43" s="16" t="s">
        <v>51</v>
      </c>
      <c r="X43" s="22">
        <v>0</v>
      </c>
      <c r="Y43" s="16">
        <v>0</v>
      </c>
      <c r="Z43" s="16">
        <v>0</v>
      </c>
      <c r="AA43" s="18">
        <v>49120</v>
      </c>
      <c r="AB43" s="16">
        <v>44208</v>
      </c>
      <c r="AC43" s="16" t="s">
        <v>38</v>
      </c>
      <c r="AD43" s="16" t="s">
        <v>1004</v>
      </c>
      <c r="AE43" s="16">
        <v>202100003674</v>
      </c>
      <c r="AG43" s="16">
        <v>49120</v>
      </c>
      <c r="AO43" s="16" t="s">
        <v>1262</v>
      </c>
      <c r="AT43" s="16" t="s">
        <v>674</v>
      </c>
      <c r="AU43" s="16">
        <v>2024.97265625</v>
      </c>
      <c r="AV43" s="16">
        <v>238.03286194893599</v>
      </c>
    </row>
    <row r="44" spans="1:48" x14ac:dyDescent="0.45">
      <c r="A44" s="16">
        <v>726426001</v>
      </c>
      <c r="B44" s="16" t="s">
        <v>660</v>
      </c>
      <c r="D44" s="16">
        <v>841826426001</v>
      </c>
      <c r="E44" s="16" t="s">
        <v>1265</v>
      </c>
      <c r="J44" s="16">
        <v>841826426001</v>
      </c>
      <c r="K44" s="17" t="s">
        <v>661</v>
      </c>
      <c r="L44" s="16" t="s">
        <v>36</v>
      </c>
      <c r="M44" s="16" t="s">
        <v>662</v>
      </c>
      <c r="N44" s="16" t="s">
        <v>37</v>
      </c>
      <c r="O44" s="16" t="s">
        <v>38</v>
      </c>
      <c r="P44" s="16" t="s">
        <v>663</v>
      </c>
      <c r="Q44" s="16" t="s">
        <v>1266</v>
      </c>
      <c r="S44" s="16">
        <v>201400001968</v>
      </c>
      <c r="T44" s="16" t="s">
        <v>664</v>
      </c>
      <c r="U44" s="16" t="s">
        <v>575</v>
      </c>
      <c r="W44" s="16" t="s">
        <v>51</v>
      </c>
      <c r="X44" s="22">
        <v>0</v>
      </c>
      <c r="Y44" s="16">
        <v>0</v>
      </c>
      <c r="Z44" s="16">
        <v>0</v>
      </c>
      <c r="AA44" s="18">
        <v>93780</v>
      </c>
      <c r="AB44" s="16">
        <v>84402</v>
      </c>
      <c r="AC44" s="16" t="s">
        <v>38</v>
      </c>
      <c r="AD44" s="16" t="s">
        <v>1004</v>
      </c>
      <c r="AE44" s="16">
        <v>201400001968</v>
      </c>
      <c r="AG44" s="16">
        <v>93780</v>
      </c>
      <c r="AO44" s="16" t="s">
        <v>665</v>
      </c>
      <c r="AP44" s="16" t="s">
        <v>666</v>
      </c>
      <c r="AT44" s="16" t="s">
        <v>464</v>
      </c>
      <c r="AU44" s="16">
        <v>3587.58984375</v>
      </c>
      <c r="AV44" s="16">
        <v>244.29094939189301</v>
      </c>
    </row>
    <row r="45" spans="1:48" x14ac:dyDescent="0.45">
      <c r="A45" s="16">
        <v>735209004</v>
      </c>
      <c r="B45" s="16" t="s">
        <v>223</v>
      </c>
      <c r="D45" s="16">
        <v>841835209004</v>
      </c>
      <c r="E45" s="16" t="s">
        <v>1267</v>
      </c>
      <c r="J45" s="16">
        <v>841835209004</v>
      </c>
      <c r="K45" s="17" t="s">
        <v>224</v>
      </c>
      <c r="L45" s="16" t="s">
        <v>36</v>
      </c>
      <c r="M45" s="16" t="s">
        <v>225</v>
      </c>
      <c r="N45" s="16" t="s">
        <v>37</v>
      </c>
      <c r="O45" s="16" t="s">
        <v>39</v>
      </c>
      <c r="P45" s="16" t="s">
        <v>226</v>
      </c>
      <c r="Q45" s="16" t="s">
        <v>1268</v>
      </c>
      <c r="S45" s="16">
        <v>202000001592</v>
      </c>
      <c r="T45" s="16" t="s">
        <v>1269</v>
      </c>
      <c r="U45" s="16" t="s">
        <v>1270</v>
      </c>
      <c r="W45" s="16" t="s">
        <v>1271</v>
      </c>
      <c r="X45" s="22">
        <v>0</v>
      </c>
      <c r="Y45" s="16">
        <v>0</v>
      </c>
      <c r="Z45" s="16">
        <v>0</v>
      </c>
      <c r="AA45" s="18">
        <v>285860</v>
      </c>
      <c r="AB45" s="16">
        <v>257274</v>
      </c>
      <c r="AC45" s="16" t="s">
        <v>38</v>
      </c>
      <c r="AD45" s="16" t="s">
        <v>1004</v>
      </c>
      <c r="AE45" s="16">
        <v>202000001592</v>
      </c>
      <c r="AG45" s="16">
        <v>285860</v>
      </c>
      <c r="AO45" s="16" t="s">
        <v>1272</v>
      </c>
      <c r="AT45" s="16" t="s">
        <v>180</v>
      </c>
      <c r="AU45" s="16">
        <v>3567.328125</v>
      </c>
      <c r="AV45" s="16">
        <v>246.256907853407</v>
      </c>
    </row>
    <row r="46" spans="1:48" x14ac:dyDescent="0.45">
      <c r="A46" s="16">
        <v>735209008</v>
      </c>
      <c r="B46" s="16" t="s">
        <v>175</v>
      </c>
      <c r="D46" s="16">
        <v>841835209008</v>
      </c>
      <c r="E46" s="16" t="s">
        <v>1273</v>
      </c>
      <c r="J46" s="16">
        <v>841835209008</v>
      </c>
      <c r="K46" s="17" t="s">
        <v>176</v>
      </c>
      <c r="L46" s="16" t="s">
        <v>36</v>
      </c>
      <c r="M46" s="16" t="s">
        <v>177</v>
      </c>
      <c r="N46" s="16" t="s">
        <v>37</v>
      </c>
      <c r="O46" s="16" t="s">
        <v>38</v>
      </c>
      <c r="P46" s="16" t="s">
        <v>178</v>
      </c>
      <c r="Q46" s="16" t="s">
        <v>1274</v>
      </c>
      <c r="S46" s="16">
        <v>201800006176</v>
      </c>
      <c r="T46" s="16" t="s">
        <v>179</v>
      </c>
      <c r="U46" s="16" t="s">
        <v>1275</v>
      </c>
      <c r="W46" s="16" t="s">
        <v>51</v>
      </c>
      <c r="X46" s="22">
        <v>0</v>
      </c>
      <c r="Y46" s="16">
        <v>0</v>
      </c>
      <c r="Z46" s="16">
        <v>0</v>
      </c>
      <c r="AA46" s="18">
        <v>133380</v>
      </c>
      <c r="AB46" s="16">
        <v>120042</v>
      </c>
      <c r="AC46" s="16" t="s">
        <v>38</v>
      </c>
      <c r="AD46" s="16" t="s">
        <v>1004</v>
      </c>
      <c r="AE46" s="16">
        <v>201800006176</v>
      </c>
      <c r="AG46" s="16">
        <v>133380</v>
      </c>
      <c r="AO46" s="16" t="s">
        <v>181</v>
      </c>
      <c r="AP46" s="16" t="s">
        <v>182</v>
      </c>
      <c r="AT46" s="16" t="s">
        <v>180</v>
      </c>
      <c r="AU46" s="16">
        <v>3646.4296875</v>
      </c>
      <c r="AV46" s="16">
        <v>246.363774614866</v>
      </c>
    </row>
    <row r="47" spans="1:48" x14ac:dyDescent="0.45">
      <c r="A47" s="16">
        <v>726276018</v>
      </c>
      <c r="B47" s="16" t="s">
        <v>131</v>
      </c>
      <c r="D47" s="16">
        <v>841826276018</v>
      </c>
      <c r="E47" s="16" t="s">
        <v>1283</v>
      </c>
      <c r="J47" s="16">
        <v>841826276018</v>
      </c>
      <c r="K47" s="17" t="s">
        <v>863</v>
      </c>
      <c r="L47" s="16" t="s">
        <v>36</v>
      </c>
      <c r="M47" s="16" t="s">
        <v>864</v>
      </c>
      <c r="N47" s="16" t="s">
        <v>37</v>
      </c>
      <c r="O47" s="16" t="s">
        <v>39</v>
      </c>
      <c r="P47" s="16" t="s">
        <v>865</v>
      </c>
      <c r="Q47" s="16" t="s">
        <v>866</v>
      </c>
      <c r="S47" s="16">
        <v>200500008169</v>
      </c>
      <c r="T47" s="16" t="s">
        <v>866</v>
      </c>
      <c r="U47" s="16" t="s">
        <v>867</v>
      </c>
      <c r="W47" s="16" t="s">
        <v>51</v>
      </c>
      <c r="X47" s="22">
        <v>0</v>
      </c>
      <c r="Y47" s="16">
        <v>0</v>
      </c>
      <c r="Z47" s="16">
        <v>0</v>
      </c>
      <c r="AA47" s="18">
        <v>89850</v>
      </c>
      <c r="AB47" s="16">
        <v>80865</v>
      </c>
      <c r="AC47" s="16" t="s">
        <v>38</v>
      </c>
      <c r="AD47" s="16" t="s">
        <v>1004</v>
      </c>
      <c r="AE47" s="16">
        <v>200500008169</v>
      </c>
      <c r="AG47" s="16">
        <v>89850</v>
      </c>
      <c r="AO47" s="16" t="s">
        <v>866</v>
      </c>
      <c r="AT47" s="16" t="s">
        <v>674</v>
      </c>
      <c r="AU47" s="16">
        <v>4278.6484375</v>
      </c>
      <c r="AV47" s="16">
        <v>262.11893372807799</v>
      </c>
    </row>
    <row r="48" spans="1:48" x14ac:dyDescent="0.45">
      <c r="A48" s="16">
        <v>726276007</v>
      </c>
      <c r="B48" s="16" t="s">
        <v>170</v>
      </c>
      <c r="D48" s="16">
        <v>841826276007</v>
      </c>
      <c r="E48" s="16" t="s">
        <v>1284</v>
      </c>
      <c r="J48" s="16">
        <v>841826276007</v>
      </c>
      <c r="K48" s="17" t="s">
        <v>747</v>
      </c>
      <c r="L48" s="16" t="s">
        <v>36</v>
      </c>
      <c r="M48" s="16" t="s">
        <v>748</v>
      </c>
      <c r="N48" s="16" t="s">
        <v>37</v>
      </c>
      <c r="O48" s="16" t="s">
        <v>38</v>
      </c>
      <c r="P48" s="16" t="s">
        <v>749</v>
      </c>
      <c r="Q48" s="16" t="s">
        <v>745</v>
      </c>
      <c r="S48" s="16">
        <v>200500005499</v>
      </c>
      <c r="T48" s="16" t="s">
        <v>620</v>
      </c>
      <c r="U48" s="16" t="s">
        <v>509</v>
      </c>
      <c r="W48" s="16" t="s">
        <v>51</v>
      </c>
      <c r="X48" s="22">
        <v>0</v>
      </c>
      <c r="Y48" s="16">
        <v>0</v>
      </c>
      <c r="Z48" s="16">
        <v>0</v>
      </c>
      <c r="AA48" s="18">
        <v>138740</v>
      </c>
      <c r="AB48" s="16">
        <v>124866</v>
      </c>
      <c r="AC48" s="16" t="s">
        <v>38</v>
      </c>
      <c r="AD48" s="16" t="s">
        <v>1004</v>
      </c>
      <c r="AE48" s="16">
        <v>200500005499</v>
      </c>
      <c r="AG48" s="16">
        <v>138740</v>
      </c>
      <c r="AO48" s="16" t="s">
        <v>745</v>
      </c>
      <c r="AT48" s="16" t="s">
        <v>674</v>
      </c>
      <c r="AU48" s="16">
        <v>4286.30078125</v>
      </c>
      <c r="AV48" s="16">
        <v>262.37081706604903</v>
      </c>
    </row>
    <row r="49" spans="1:48" x14ac:dyDescent="0.45">
      <c r="A49" s="16">
        <v>726227029</v>
      </c>
      <c r="B49" s="16" t="s">
        <v>947</v>
      </c>
      <c r="D49" s="16">
        <v>841826227029</v>
      </c>
      <c r="E49" s="16" t="s">
        <v>1285</v>
      </c>
      <c r="J49" s="16">
        <v>841826227029</v>
      </c>
      <c r="K49" s="17" t="s">
        <v>948</v>
      </c>
      <c r="L49" s="16" t="s">
        <v>36</v>
      </c>
      <c r="M49" s="16" t="s">
        <v>949</v>
      </c>
      <c r="N49" s="16" t="s">
        <v>37</v>
      </c>
      <c r="O49" s="16" t="s">
        <v>38</v>
      </c>
      <c r="P49" s="16" t="s">
        <v>950</v>
      </c>
      <c r="Q49" s="16" t="s">
        <v>1286</v>
      </c>
      <c r="S49" s="16">
        <v>202000006010</v>
      </c>
      <c r="T49" s="16" t="s">
        <v>1287</v>
      </c>
      <c r="U49" s="16" t="s">
        <v>1288</v>
      </c>
      <c r="V49" s="16" t="s">
        <v>1019</v>
      </c>
      <c r="W49" s="16" t="s">
        <v>51</v>
      </c>
      <c r="X49" s="22">
        <v>0</v>
      </c>
      <c r="Y49" s="16">
        <v>0</v>
      </c>
      <c r="Z49" s="16">
        <v>0</v>
      </c>
      <c r="AA49" s="18">
        <v>186180</v>
      </c>
      <c r="AB49" s="16">
        <v>167562</v>
      </c>
      <c r="AC49" s="16" t="s">
        <v>38</v>
      </c>
      <c r="AD49" s="16" t="s">
        <v>1004</v>
      </c>
      <c r="AE49" s="16">
        <v>202000006010</v>
      </c>
      <c r="AG49" s="16">
        <v>186180</v>
      </c>
      <c r="AO49" s="16" t="s">
        <v>1289</v>
      </c>
      <c r="AT49" s="16" t="s">
        <v>674</v>
      </c>
      <c r="AU49" s="16">
        <v>4563.45703125</v>
      </c>
      <c r="AV49" s="16">
        <v>273.31528812570002</v>
      </c>
    </row>
    <row r="50" spans="1:48" x14ac:dyDescent="0.45">
      <c r="A50" s="16">
        <v>735276023</v>
      </c>
      <c r="B50" s="16" t="s">
        <v>941</v>
      </c>
      <c r="D50" s="16">
        <v>841835276023</v>
      </c>
      <c r="E50" s="16" t="s">
        <v>1299</v>
      </c>
      <c r="J50" s="16">
        <v>841835276023</v>
      </c>
      <c r="K50" s="17" t="s">
        <v>942</v>
      </c>
      <c r="L50" s="16" t="s">
        <v>36</v>
      </c>
      <c r="M50" s="16" t="s">
        <v>943</v>
      </c>
      <c r="N50" s="16" t="s">
        <v>37</v>
      </c>
      <c r="O50" s="16" t="s">
        <v>38</v>
      </c>
      <c r="P50" s="16" t="s">
        <v>944</v>
      </c>
      <c r="Q50" s="16" t="s">
        <v>1300</v>
      </c>
      <c r="S50" s="16">
        <v>202000005938</v>
      </c>
      <c r="T50" s="16" t="s">
        <v>945</v>
      </c>
      <c r="U50" s="16" t="s">
        <v>946</v>
      </c>
      <c r="W50" s="16" t="s">
        <v>51</v>
      </c>
      <c r="X50" s="22">
        <v>0</v>
      </c>
      <c r="Y50" s="16">
        <v>0</v>
      </c>
      <c r="Z50" s="16">
        <v>0</v>
      </c>
      <c r="AA50" s="18">
        <v>102880</v>
      </c>
      <c r="AB50" s="16">
        <v>92592</v>
      </c>
      <c r="AC50" s="16" t="s">
        <v>38</v>
      </c>
      <c r="AD50" s="16" t="s">
        <v>1004</v>
      </c>
      <c r="AE50" s="16">
        <v>202000005938</v>
      </c>
      <c r="AG50" s="16">
        <v>102880</v>
      </c>
      <c r="AO50" s="16" t="s">
        <v>1300</v>
      </c>
      <c r="AT50" s="16" t="s">
        <v>117</v>
      </c>
      <c r="AU50" s="16">
        <v>4834.3984375</v>
      </c>
      <c r="AV50" s="16">
        <v>294.37964086687998</v>
      </c>
    </row>
    <row r="51" spans="1:48" x14ac:dyDescent="0.45">
      <c r="A51" s="16">
        <v>735253034</v>
      </c>
      <c r="B51" s="16" t="s">
        <v>915</v>
      </c>
      <c r="D51" s="16">
        <v>841835253034</v>
      </c>
      <c r="E51" s="16" t="s">
        <v>1301</v>
      </c>
      <c r="J51" s="16">
        <v>841835253034</v>
      </c>
      <c r="K51" s="17" t="s">
        <v>916</v>
      </c>
      <c r="L51" s="16" t="s">
        <v>36</v>
      </c>
      <c r="M51" s="16" t="s">
        <v>917</v>
      </c>
      <c r="N51" s="16" t="s">
        <v>37</v>
      </c>
      <c r="O51" s="16" t="s">
        <v>38</v>
      </c>
      <c r="P51" s="16" t="s">
        <v>918</v>
      </c>
      <c r="Q51" s="16" t="s">
        <v>919</v>
      </c>
      <c r="S51" s="16">
        <v>200700001204</v>
      </c>
      <c r="T51" s="16" t="s">
        <v>919</v>
      </c>
      <c r="U51" s="16" t="s">
        <v>917</v>
      </c>
      <c r="W51" s="16" t="s">
        <v>51</v>
      </c>
      <c r="X51" s="22">
        <v>0</v>
      </c>
      <c r="Y51" s="16">
        <v>0</v>
      </c>
      <c r="Z51" s="16">
        <v>0</v>
      </c>
      <c r="AA51" s="18">
        <v>169120</v>
      </c>
      <c r="AB51" s="16">
        <v>152208</v>
      </c>
      <c r="AC51" s="16" t="s">
        <v>38</v>
      </c>
      <c r="AD51" s="16" t="s">
        <v>1004</v>
      </c>
      <c r="AE51" s="16">
        <v>200700001204</v>
      </c>
      <c r="AG51" s="16">
        <v>169120</v>
      </c>
      <c r="AO51" s="16" t="s">
        <v>920</v>
      </c>
      <c r="AS51" s="16" t="s">
        <v>86</v>
      </c>
      <c r="AU51" s="16">
        <v>5419.625</v>
      </c>
      <c r="AV51" s="16">
        <v>294.47541715940901</v>
      </c>
    </row>
    <row r="52" spans="1:48" x14ac:dyDescent="0.45">
      <c r="A52" s="16">
        <v>735228006</v>
      </c>
      <c r="B52" s="16" t="s">
        <v>285</v>
      </c>
      <c r="D52" s="16">
        <v>841835228006</v>
      </c>
      <c r="E52" s="16" t="s">
        <v>1316</v>
      </c>
      <c r="J52" s="16">
        <v>841835228006</v>
      </c>
      <c r="K52" s="17" t="s">
        <v>286</v>
      </c>
      <c r="L52" s="16" t="s">
        <v>36</v>
      </c>
      <c r="M52" s="16" t="s">
        <v>242</v>
      </c>
      <c r="N52" s="16" t="s">
        <v>37</v>
      </c>
      <c r="O52" s="16" t="s">
        <v>38</v>
      </c>
      <c r="P52" s="16" t="s">
        <v>287</v>
      </c>
      <c r="Q52" s="16" t="s">
        <v>288</v>
      </c>
      <c r="S52" s="16">
        <v>201900003010</v>
      </c>
      <c r="T52" s="16" t="s">
        <v>289</v>
      </c>
      <c r="U52" s="16" t="s">
        <v>242</v>
      </c>
      <c r="W52" s="16" t="s">
        <v>51</v>
      </c>
      <c r="X52" s="22">
        <v>0</v>
      </c>
      <c r="Y52" s="16">
        <v>0</v>
      </c>
      <c r="Z52" s="16">
        <v>0</v>
      </c>
      <c r="AA52" s="18">
        <v>2854860</v>
      </c>
      <c r="AB52" s="16">
        <v>2569374</v>
      </c>
      <c r="AC52" s="16" t="s">
        <v>38</v>
      </c>
      <c r="AD52" s="16" t="s">
        <v>1004</v>
      </c>
      <c r="AE52" s="16">
        <v>201900003010</v>
      </c>
      <c r="AG52" s="16">
        <v>2854860</v>
      </c>
      <c r="AO52" s="16" t="s">
        <v>290</v>
      </c>
      <c r="AT52" s="16" t="s">
        <v>174</v>
      </c>
      <c r="AU52" s="16">
        <v>5541.0390625</v>
      </c>
      <c r="AV52" s="16">
        <v>297.757854523243</v>
      </c>
    </row>
    <row r="53" spans="1:48" x14ac:dyDescent="0.45">
      <c r="B53" s="16" t="s">
        <v>367</v>
      </c>
      <c r="D53" s="16">
        <v>841826453049</v>
      </c>
      <c r="E53" s="16" t="s">
        <v>1323</v>
      </c>
      <c r="F53" s="16">
        <v>36992</v>
      </c>
      <c r="J53" s="16">
        <v>841826453049</v>
      </c>
      <c r="K53" s="17" t="s">
        <v>1324</v>
      </c>
      <c r="L53" s="16" t="s">
        <v>36</v>
      </c>
      <c r="M53" s="16" t="s">
        <v>364</v>
      </c>
      <c r="N53" s="16" t="s">
        <v>37</v>
      </c>
      <c r="O53" s="16" t="s">
        <v>38</v>
      </c>
      <c r="P53" s="16" t="s">
        <v>1325</v>
      </c>
      <c r="Q53" s="16" t="s">
        <v>1326</v>
      </c>
      <c r="S53" s="16">
        <v>202000000724</v>
      </c>
      <c r="X53" s="22">
        <v>0</v>
      </c>
      <c r="Y53" s="16">
        <v>0</v>
      </c>
      <c r="Z53" s="16">
        <v>0</v>
      </c>
      <c r="AA53" s="18">
        <v>78060</v>
      </c>
      <c r="AB53" s="16">
        <v>0</v>
      </c>
      <c r="AC53" s="16" t="s">
        <v>38</v>
      </c>
      <c r="AD53" s="16" t="s">
        <v>1004</v>
      </c>
      <c r="AE53" s="16">
        <v>202000000724</v>
      </c>
      <c r="AG53" s="16">
        <v>78060</v>
      </c>
      <c r="AO53" s="16" t="s">
        <v>365</v>
      </c>
      <c r="AP53" s="16" t="s">
        <v>366</v>
      </c>
      <c r="AS53" s="16" t="s">
        <v>363</v>
      </c>
      <c r="AU53" s="16">
        <v>5646.578125</v>
      </c>
      <c r="AV53" s="16">
        <v>300.934421197907</v>
      </c>
    </row>
    <row r="54" spans="1:48" x14ac:dyDescent="0.45">
      <c r="A54" s="16">
        <v>735206004</v>
      </c>
      <c r="B54" s="16" t="s">
        <v>264</v>
      </c>
      <c r="D54" s="16">
        <v>841835206004</v>
      </c>
      <c r="E54" s="16" t="s">
        <v>1327</v>
      </c>
      <c r="J54" s="16">
        <v>841835206004</v>
      </c>
      <c r="K54" s="17" t="s">
        <v>265</v>
      </c>
      <c r="L54" s="16" t="s">
        <v>36</v>
      </c>
      <c r="M54" s="16" t="s">
        <v>266</v>
      </c>
      <c r="N54" s="16" t="s">
        <v>37</v>
      </c>
      <c r="O54" s="16" t="s">
        <v>38</v>
      </c>
      <c r="P54" s="16" t="s">
        <v>267</v>
      </c>
      <c r="Q54" s="16" t="s">
        <v>268</v>
      </c>
      <c r="S54" s="16">
        <v>200500005384</v>
      </c>
      <c r="T54" s="16" t="s">
        <v>268</v>
      </c>
      <c r="U54" s="16" t="s">
        <v>269</v>
      </c>
      <c r="W54" s="16" t="s">
        <v>270</v>
      </c>
      <c r="X54" s="22">
        <v>0</v>
      </c>
      <c r="Y54" s="16">
        <v>0</v>
      </c>
      <c r="Z54" s="16">
        <v>0</v>
      </c>
      <c r="AA54" s="18">
        <v>473540</v>
      </c>
      <c r="AB54" s="16">
        <v>426186</v>
      </c>
      <c r="AC54" s="16" t="s">
        <v>38</v>
      </c>
      <c r="AD54" s="16" t="s">
        <v>1004</v>
      </c>
      <c r="AE54" s="16">
        <v>200500005384</v>
      </c>
      <c r="AG54" s="16">
        <v>473540</v>
      </c>
      <c r="AO54" s="16" t="s">
        <v>271</v>
      </c>
      <c r="AT54" s="16" t="s">
        <v>180</v>
      </c>
      <c r="AU54" s="16">
        <v>5615.08203125</v>
      </c>
      <c r="AV54" s="16">
        <v>301.354480303309</v>
      </c>
    </row>
    <row r="55" spans="1:48" x14ac:dyDescent="0.45">
      <c r="A55" s="16">
        <v>726230016</v>
      </c>
      <c r="B55" s="16" t="s">
        <v>793</v>
      </c>
      <c r="D55" s="16">
        <v>841826230016</v>
      </c>
      <c r="E55" s="16" t="s">
        <v>1328</v>
      </c>
      <c r="J55" s="16">
        <v>841826230016</v>
      </c>
      <c r="K55" s="17" t="s">
        <v>794</v>
      </c>
      <c r="L55" s="16" t="s">
        <v>36</v>
      </c>
      <c r="M55" s="16" t="s">
        <v>782</v>
      </c>
      <c r="N55" s="16" t="s">
        <v>37</v>
      </c>
      <c r="O55" s="16" t="s">
        <v>38</v>
      </c>
      <c r="P55" s="16" t="s">
        <v>795</v>
      </c>
      <c r="Q55" s="16" t="s">
        <v>780</v>
      </c>
      <c r="S55" s="16">
        <v>201600003337</v>
      </c>
      <c r="T55" s="16" t="s">
        <v>780</v>
      </c>
      <c r="U55" s="16" t="s">
        <v>1235</v>
      </c>
      <c r="W55" s="16" t="s">
        <v>51</v>
      </c>
      <c r="X55" s="22">
        <v>0</v>
      </c>
      <c r="Y55" s="16">
        <v>0</v>
      </c>
      <c r="Z55" s="16">
        <v>0</v>
      </c>
      <c r="AA55" s="18">
        <v>103270</v>
      </c>
      <c r="AB55" s="16">
        <v>92943</v>
      </c>
      <c r="AC55" s="16" t="s">
        <v>38</v>
      </c>
      <c r="AD55" s="16" t="s">
        <v>1004</v>
      </c>
      <c r="AE55" s="16">
        <v>201600003337</v>
      </c>
      <c r="AG55" s="16">
        <v>103270</v>
      </c>
      <c r="AO55" s="16" t="s">
        <v>781</v>
      </c>
      <c r="AT55" s="16" t="s">
        <v>674</v>
      </c>
      <c r="AU55" s="16">
        <v>4768.96875</v>
      </c>
      <c r="AV55" s="16">
        <v>303.061253599807</v>
      </c>
    </row>
    <row r="56" spans="1:48" x14ac:dyDescent="0.45">
      <c r="A56" s="16">
        <v>726230006</v>
      </c>
      <c r="B56" s="16" t="s">
        <v>768</v>
      </c>
      <c r="D56" s="16">
        <v>841826230006</v>
      </c>
      <c r="E56" s="16" t="s">
        <v>1329</v>
      </c>
      <c r="J56" s="16">
        <v>841826230006</v>
      </c>
      <c r="K56" s="17" t="s">
        <v>769</v>
      </c>
      <c r="L56" s="16" t="s">
        <v>36</v>
      </c>
      <c r="M56" s="16" t="s">
        <v>770</v>
      </c>
      <c r="N56" s="16" t="s">
        <v>37</v>
      </c>
      <c r="O56" s="16" t="s">
        <v>38</v>
      </c>
      <c r="P56" s="16" t="s">
        <v>771</v>
      </c>
      <c r="Q56" s="16" t="s">
        <v>772</v>
      </c>
      <c r="S56" s="16">
        <v>201100004158</v>
      </c>
      <c r="T56" s="16" t="s">
        <v>773</v>
      </c>
      <c r="U56" s="16" t="s">
        <v>774</v>
      </c>
      <c r="W56" s="16" t="s">
        <v>51</v>
      </c>
      <c r="X56" s="22">
        <v>0</v>
      </c>
      <c r="Y56" s="16">
        <v>0</v>
      </c>
      <c r="Z56" s="16">
        <v>0</v>
      </c>
      <c r="AA56" s="18">
        <v>223610</v>
      </c>
      <c r="AB56" s="16">
        <v>201249</v>
      </c>
      <c r="AC56" s="16" t="s">
        <v>38</v>
      </c>
      <c r="AD56" s="16" t="s">
        <v>1004</v>
      </c>
      <c r="AE56" s="16">
        <v>201100004158</v>
      </c>
      <c r="AG56" s="16">
        <v>223610</v>
      </c>
      <c r="AO56" s="16" t="s">
        <v>775</v>
      </c>
      <c r="AT56" s="16" t="s">
        <v>674</v>
      </c>
      <c r="AU56" s="16">
        <v>5707.265625</v>
      </c>
      <c r="AV56" s="16">
        <v>303.30719008493003</v>
      </c>
    </row>
    <row r="57" spans="1:48" x14ac:dyDescent="0.45">
      <c r="A57" s="16">
        <v>735430007</v>
      </c>
      <c r="B57" s="16" t="s">
        <v>68</v>
      </c>
      <c r="D57" s="16">
        <v>841835430007</v>
      </c>
      <c r="E57" s="16" t="s">
        <v>1330</v>
      </c>
      <c r="J57" s="16">
        <v>841835430007</v>
      </c>
      <c r="K57" s="17" t="s">
        <v>69</v>
      </c>
      <c r="L57" s="16" t="s">
        <v>36</v>
      </c>
      <c r="M57" s="16" t="s">
        <v>70</v>
      </c>
      <c r="N57" s="16" t="s">
        <v>37</v>
      </c>
      <c r="O57" s="16" t="s">
        <v>38</v>
      </c>
      <c r="P57" s="16" t="s">
        <v>71</v>
      </c>
      <c r="Q57" s="16" t="s">
        <v>72</v>
      </c>
      <c r="S57" s="16">
        <v>199900002020</v>
      </c>
      <c r="T57" s="16" t="s">
        <v>73</v>
      </c>
      <c r="U57" s="16" t="s">
        <v>74</v>
      </c>
      <c r="W57" s="16" t="s">
        <v>75</v>
      </c>
      <c r="X57" s="22">
        <v>0</v>
      </c>
      <c r="Y57" s="16">
        <v>0</v>
      </c>
      <c r="Z57" s="16">
        <v>0</v>
      </c>
      <c r="AA57" s="18">
        <v>403290</v>
      </c>
      <c r="AB57" s="16">
        <v>362961</v>
      </c>
      <c r="AC57" s="16" t="s">
        <v>38</v>
      </c>
      <c r="AD57" s="16" t="s">
        <v>1004</v>
      </c>
      <c r="AE57" s="16">
        <v>199900002020</v>
      </c>
      <c r="AG57" s="16">
        <v>403290</v>
      </c>
      <c r="AO57" s="16" t="s">
        <v>77</v>
      </c>
      <c r="AT57" s="16" t="s">
        <v>76</v>
      </c>
      <c r="AU57" s="16">
        <v>6021.55859375</v>
      </c>
      <c r="AV57" s="16">
        <v>308.31990131794697</v>
      </c>
    </row>
    <row r="58" spans="1:48" x14ac:dyDescent="0.45">
      <c r="A58" s="16">
        <v>726227024</v>
      </c>
      <c r="B58" s="16" t="s">
        <v>876</v>
      </c>
      <c r="D58" s="16">
        <v>841826227024</v>
      </c>
      <c r="E58" s="16" t="s">
        <v>1331</v>
      </c>
      <c r="J58" s="16">
        <v>841826227024</v>
      </c>
      <c r="K58" s="17" t="s">
        <v>877</v>
      </c>
      <c r="L58" s="16" t="s">
        <v>36</v>
      </c>
      <c r="M58" s="16" t="s">
        <v>878</v>
      </c>
      <c r="N58" s="16" t="s">
        <v>37</v>
      </c>
      <c r="O58" s="16" t="s">
        <v>38</v>
      </c>
      <c r="P58" s="16" t="s">
        <v>879</v>
      </c>
      <c r="Q58" s="16" t="s">
        <v>1332</v>
      </c>
      <c r="S58" s="16">
        <v>200200007574</v>
      </c>
      <c r="T58" s="16" t="s">
        <v>880</v>
      </c>
      <c r="U58" s="16" t="s">
        <v>881</v>
      </c>
      <c r="W58" s="16" t="s">
        <v>173</v>
      </c>
      <c r="X58" s="22">
        <v>0</v>
      </c>
      <c r="Y58" s="16">
        <v>0</v>
      </c>
      <c r="Z58" s="16">
        <v>0</v>
      </c>
      <c r="AA58" s="18">
        <v>296440</v>
      </c>
      <c r="AB58" s="16">
        <v>266796</v>
      </c>
      <c r="AC58" s="16" t="s">
        <v>38</v>
      </c>
      <c r="AD58" s="16" t="s">
        <v>1004</v>
      </c>
      <c r="AE58" s="16">
        <v>200200007574</v>
      </c>
      <c r="AG58" s="16">
        <v>296440</v>
      </c>
      <c r="AO58" s="16" t="s">
        <v>882</v>
      </c>
      <c r="AP58" s="16" t="s">
        <v>880</v>
      </c>
      <c r="AT58" s="16" t="s">
        <v>674</v>
      </c>
      <c r="AU58" s="16">
        <v>5482.375</v>
      </c>
      <c r="AV58" s="16">
        <v>318.31611388071502</v>
      </c>
    </row>
    <row r="59" spans="1:48" x14ac:dyDescent="0.45">
      <c r="A59" s="16">
        <v>735259006</v>
      </c>
      <c r="B59" s="16" t="s">
        <v>106</v>
      </c>
      <c r="D59" s="16">
        <v>841835259006</v>
      </c>
      <c r="E59" s="16" t="s">
        <v>1338</v>
      </c>
      <c r="J59" s="16">
        <v>841835259006</v>
      </c>
      <c r="K59" s="17" t="s">
        <v>107</v>
      </c>
      <c r="L59" s="16" t="s">
        <v>36</v>
      </c>
      <c r="O59" s="16" t="s">
        <v>38</v>
      </c>
      <c r="P59" s="16" t="s">
        <v>108</v>
      </c>
      <c r="Q59" s="16" t="s">
        <v>110</v>
      </c>
      <c r="S59" s="16">
        <v>202200001356</v>
      </c>
      <c r="T59" s="16" t="s">
        <v>110</v>
      </c>
      <c r="U59" s="16" t="s">
        <v>111</v>
      </c>
      <c r="W59" s="16" t="s">
        <v>51</v>
      </c>
      <c r="X59" s="22">
        <v>0</v>
      </c>
      <c r="Y59" s="16">
        <v>0</v>
      </c>
      <c r="Z59" s="16">
        <v>0</v>
      </c>
      <c r="AA59" s="18">
        <v>27670</v>
      </c>
      <c r="AB59" s="16">
        <v>24903</v>
      </c>
      <c r="AC59" s="16" t="s">
        <v>38</v>
      </c>
      <c r="AD59" s="16" t="s">
        <v>1004</v>
      </c>
      <c r="AE59" s="16">
        <v>202200001356</v>
      </c>
      <c r="AG59" s="16">
        <v>27670</v>
      </c>
      <c r="AO59" s="16" t="s">
        <v>110</v>
      </c>
      <c r="AS59" s="16" t="s">
        <v>41</v>
      </c>
      <c r="AT59" s="16" t="s">
        <v>112</v>
      </c>
      <c r="AU59" s="16">
        <v>3261.37109375</v>
      </c>
      <c r="AV59" s="16">
        <v>326.93783275634098</v>
      </c>
    </row>
    <row r="60" spans="1:48" x14ac:dyDescent="0.45">
      <c r="D60" s="16">
        <v>841826479023</v>
      </c>
      <c r="E60" s="16" t="s">
        <v>1339</v>
      </c>
      <c r="F60" s="16">
        <v>36614</v>
      </c>
      <c r="J60" s="16">
        <v>841826479023</v>
      </c>
      <c r="K60" s="17" t="s">
        <v>1340</v>
      </c>
      <c r="L60" s="16" t="s">
        <v>36</v>
      </c>
      <c r="M60" s="16" t="s">
        <v>368</v>
      </c>
      <c r="N60" s="16" t="s">
        <v>37</v>
      </c>
      <c r="O60" s="16" t="s">
        <v>38</v>
      </c>
      <c r="P60" s="16" t="s">
        <v>1341</v>
      </c>
      <c r="Q60" s="16" t="s">
        <v>361</v>
      </c>
      <c r="S60" s="16">
        <v>199700002154</v>
      </c>
      <c r="T60" s="16" t="s">
        <v>1342</v>
      </c>
      <c r="U60" s="16" t="s">
        <v>1343</v>
      </c>
      <c r="W60" s="16" t="s">
        <v>1344</v>
      </c>
      <c r="X60" s="22">
        <v>0</v>
      </c>
      <c r="Y60" s="16">
        <v>0</v>
      </c>
      <c r="Z60" s="16">
        <v>0</v>
      </c>
      <c r="AA60" s="18">
        <v>848260</v>
      </c>
      <c r="AB60" s="16">
        <v>763434</v>
      </c>
      <c r="AC60" s="16" t="s">
        <v>38</v>
      </c>
      <c r="AD60" s="16" t="s">
        <v>1004</v>
      </c>
      <c r="AE60" s="16">
        <v>199700002154</v>
      </c>
      <c r="AG60" s="16">
        <v>848260</v>
      </c>
      <c r="AO60" s="16" t="s">
        <v>369</v>
      </c>
      <c r="AT60" s="16" t="s">
        <v>327</v>
      </c>
      <c r="AU60" s="16">
        <v>6862.69921875</v>
      </c>
      <c r="AV60" s="16">
        <v>332.01540869002702</v>
      </c>
    </row>
    <row r="61" spans="1:48" x14ac:dyDescent="0.45">
      <c r="A61" s="16">
        <v>735428031</v>
      </c>
      <c r="B61" s="16" t="s">
        <v>903</v>
      </c>
      <c r="D61" s="16">
        <v>841835428031</v>
      </c>
      <c r="E61" s="16" t="s">
        <v>1345</v>
      </c>
      <c r="J61" s="16">
        <v>841835428031</v>
      </c>
      <c r="K61" s="17" t="s">
        <v>904</v>
      </c>
      <c r="L61" s="16" t="s">
        <v>36</v>
      </c>
      <c r="M61" s="16" t="s">
        <v>1346</v>
      </c>
      <c r="N61" s="16" t="s">
        <v>37</v>
      </c>
      <c r="O61" s="16" t="s">
        <v>39</v>
      </c>
      <c r="P61" s="16" t="s">
        <v>905</v>
      </c>
      <c r="Q61" s="16" t="s">
        <v>906</v>
      </c>
      <c r="S61" s="16">
        <v>199900006940</v>
      </c>
      <c r="T61" s="16" t="s">
        <v>907</v>
      </c>
      <c r="U61" s="16" t="s">
        <v>908</v>
      </c>
      <c r="W61" s="16" t="s">
        <v>909</v>
      </c>
      <c r="X61" s="22">
        <v>0</v>
      </c>
      <c r="Y61" s="16">
        <v>0</v>
      </c>
      <c r="Z61" s="16">
        <v>0</v>
      </c>
      <c r="AA61" s="18">
        <v>691430</v>
      </c>
      <c r="AB61" s="16">
        <v>622287</v>
      </c>
      <c r="AC61" s="16" t="s">
        <v>38</v>
      </c>
      <c r="AD61" s="16" t="s">
        <v>1004</v>
      </c>
      <c r="AE61" s="16">
        <v>199900006940</v>
      </c>
      <c r="AG61" s="16">
        <v>691430</v>
      </c>
      <c r="AO61" s="16" t="s">
        <v>1347</v>
      </c>
      <c r="AT61" s="16" t="s">
        <v>63</v>
      </c>
      <c r="AU61" s="16">
        <v>6971.11328125</v>
      </c>
      <c r="AV61" s="16">
        <v>332.53142337191298</v>
      </c>
    </row>
    <row r="62" spans="1:48" x14ac:dyDescent="0.45">
      <c r="D62" s="16">
        <v>841826453050</v>
      </c>
      <c r="E62" s="16" t="s">
        <v>1354</v>
      </c>
      <c r="F62" s="16">
        <v>36882</v>
      </c>
      <c r="J62" s="16">
        <v>841826453050</v>
      </c>
      <c r="K62" s="17" t="s">
        <v>1355</v>
      </c>
      <c r="L62" s="16" t="s">
        <v>36</v>
      </c>
      <c r="O62" s="16" t="s">
        <v>38</v>
      </c>
      <c r="P62" s="16" t="s">
        <v>1356</v>
      </c>
      <c r="Q62" s="16" t="s">
        <v>964</v>
      </c>
      <c r="S62" s="16">
        <v>201700003335</v>
      </c>
      <c r="T62" s="16" t="s">
        <v>964</v>
      </c>
      <c r="U62" s="16" t="s">
        <v>965</v>
      </c>
      <c r="W62" s="16" t="s">
        <v>966</v>
      </c>
      <c r="X62" s="22">
        <v>0</v>
      </c>
      <c r="Y62" s="16">
        <v>0</v>
      </c>
      <c r="Z62" s="16">
        <v>0</v>
      </c>
      <c r="AA62" s="18">
        <v>142760</v>
      </c>
      <c r="AB62" s="16">
        <v>128484</v>
      </c>
      <c r="AC62" s="16" t="s">
        <v>38</v>
      </c>
      <c r="AD62" s="16" t="s">
        <v>1004</v>
      </c>
      <c r="AE62" s="16">
        <v>201700003335</v>
      </c>
      <c r="AG62" s="16">
        <v>142760</v>
      </c>
      <c r="AO62" s="16" t="s">
        <v>967</v>
      </c>
      <c r="AT62" s="16" t="s">
        <v>180</v>
      </c>
      <c r="AU62" s="16">
        <v>9630.13671875</v>
      </c>
      <c r="AV62" s="16">
        <v>455.44376804380101</v>
      </c>
    </row>
    <row r="63" spans="1:48" x14ac:dyDescent="0.45">
      <c r="A63" s="16">
        <v>726201014</v>
      </c>
      <c r="B63" s="16" t="s">
        <v>785</v>
      </c>
      <c r="D63" s="16">
        <v>841826201014</v>
      </c>
      <c r="E63" s="16" t="s">
        <v>1357</v>
      </c>
      <c r="J63" s="16">
        <v>841826201014</v>
      </c>
      <c r="K63" s="17" t="s">
        <v>786</v>
      </c>
      <c r="L63" s="16" t="s">
        <v>36</v>
      </c>
      <c r="M63" s="16" t="s">
        <v>787</v>
      </c>
      <c r="N63" s="16" t="s">
        <v>37</v>
      </c>
      <c r="O63" s="16" t="s">
        <v>38</v>
      </c>
      <c r="P63" s="16" t="s">
        <v>788</v>
      </c>
      <c r="Q63" s="16" t="s">
        <v>1358</v>
      </c>
      <c r="S63" s="16">
        <v>199900002941</v>
      </c>
      <c r="T63" s="16" t="s">
        <v>789</v>
      </c>
      <c r="U63" s="16" t="s">
        <v>790</v>
      </c>
      <c r="W63" s="16" t="s">
        <v>51</v>
      </c>
      <c r="X63" s="22">
        <v>0</v>
      </c>
      <c r="Y63" s="16">
        <v>0</v>
      </c>
      <c r="Z63" s="16">
        <v>0</v>
      </c>
      <c r="AA63" s="18">
        <v>196990</v>
      </c>
      <c r="AB63" s="16">
        <v>177291</v>
      </c>
      <c r="AC63" s="16" t="s">
        <v>38</v>
      </c>
      <c r="AD63" s="16" t="s">
        <v>1004</v>
      </c>
      <c r="AE63" s="16">
        <v>199900002941</v>
      </c>
      <c r="AG63" s="16">
        <v>196990</v>
      </c>
      <c r="AO63" s="16" t="s">
        <v>791</v>
      </c>
      <c r="AP63" s="16" t="s">
        <v>792</v>
      </c>
      <c r="AS63" s="16" t="s">
        <v>363</v>
      </c>
      <c r="AU63" s="16">
        <v>9344.1015625</v>
      </c>
      <c r="AV63" s="16">
        <v>458.72698932417097</v>
      </c>
    </row>
    <row r="64" spans="1:48" x14ac:dyDescent="0.45">
      <c r="A64" s="16">
        <v>723452005</v>
      </c>
      <c r="B64" s="16" t="s">
        <v>828</v>
      </c>
      <c r="D64" s="16">
        <v>841823452005</v>
      </c>
      <c r="E64" s="16" t="s">
        <v>1359</v>
      </c>
      <c r="J64" s="16">
        <v>841823452005</v>
      </c>
      <c r="K64" s="17" t="s">
        <v>829</v>
      </c>
      <c r="L64" s="16" t="s">
        <v>36</v>
      </c>
      <c r="M64" s="16" t="s">
        <v>830</v>
      </c>
      <c r="N64" s="16" t="s">
        <v>37</v>
      </c>
      <c r="O64" s="16" t="s">
        <v>38</v>
      </c>
      <c r="P64" s="16" t="s">
        <v>831</v>
      </c>
      <c r="Q64" s="16" t="s">
        <v>1360</v>
      </c>
      <c r="S64" s="16">
        <v>200400005739</v>
      </c>
      <c r="T64" s="16" t="s">
        <v>832</v>
      </c>
      <c r="U64" s="16" t="s">
        <v>833</v>
      </c>
      <c r="W64" s="16" t="s">
        <v>834</v>
      </c>
      <c r="X64" s="22">
        <v>0</v>
      </c>
      <c r="Y64" s="16">
        <v>0</v>
      </c>
      <c r="Z64" s="16">
        <v>0</v>
      </c>
      <c r="AA64" s="18">
        <v>99320</v>
      </c>
      <c r="AB64" s="16">
        <v>89388</v>
      </c>
      <c r="AC64" s="16" t="s">
        <v>38</v>
      </c>
      <c r="AD64" s="16" t="s">
        <v>1004</v>
      </c>
      <c r="AE64" s="16">
        <v>200400005739</v>
      </c>
      <c r="AG64" s="16">
        <v>99320</v>
      </c>
      <c r="AO64" s="16" t="s">
        <v>836</v>
      </c>
      <c r="AP64" s="16" t="s">
        <v>837</v>
      </c>
      <c r="AS64" s="16" t="s">
        <v>835</v>
      </c>
      <c r="AU64" s="16">
        <v>10696.82421875</v>
      </c>
      <c r="AV64" s="16">
        <v>480.36045517435701</v>
      </c>
    </row>
    <row r="65" spans="1:48" x14ac:dyDescent="0.45">
      <c r="A65" s="16">
        <v>726482031</v>
      </c>
      <c r="B65" s="16" t="s">
        <v>872</v>
      </c>
      <c r="D65" s="16">
        <v>841826482031</v>
      </c>
      <c r="E65" s="16" t="s">
        <v>1362</v>
      </c>
      <c r="J65" s="16">
        <v>841826482031</v>
      </c>
      <c r="K65" s="17" t="s">
        <v>873</v>
      </c>
      <c r="L65" s="16" t="s">
        <v>36</v>
      </c>
      <c r="M65" s="16" t="s">
        <v>874</v>
      </c>
      <c r="N65" s="16" t="s">
        <v>37</v>
      </c>
      <c r="O65" s="16" t="s">
        <v>38</v>
      </c>
      <c r="P65" s="16" t="s">
        <v>875</v>
      </c>
      <c r="Q65" s="16" t="s">
        <v>276</v>
      </c>
      <c r="S65" s="16">
        <v>201800000336</v>
      </c>
      <c r="T65" s="16" t="s">
        <v>277</v>
      </c>
      <c r="U65" s="16" t="s">
        <v>278</v>
      </c>
      <c r="W65" s="16" t="s">
        <v>279</v>
      </c>
      <c r="X65" s="22">
        <v>0</v>
      </c>
      <c r="Y65" s="16">
        <v>0</v>
      </c>
      <c r="Z65" s="16">
        <v>0</v>
      </c>
      <c r="AA65" s="18">
        <v>11742640</v>
      </c>
      <c r="AB65" s="16">
        <v>10568376</v>
      </c>
      <c r="AC65" s="16" t="s">
        <v>38</v>
      </c>
      <c r="AD65" s="16" t="s">
        <v>1004</v>
      </c>
      <c r="AE65" s="16">
        <v>201800000336</v>
      </c>
      <c r="AG65" s="16">
        <v>11742640</v>
      </c>
      <c r="AO65" s="16" t="s">
        <v>280</v>
      </c>
      <c r="AT65" s="16" t="s">
        <v>327</v>
      </c>
      <c r="AU65" s="16">
        <v>17707.40234375</v>
      </c>
      <c r="AV65" s="16">
        <v>562.92468762347505</v>
      </c>
    </row>
    <row r="66" spans="1:48" x14ac:dyDescent="0.45">
      <c r="A66" s="16">
        <v>723452004</v>
      </c>
      <c r="B66" s="16" t="s">
        <v>846</v>
      </c>
      <c r="D66" s="16">
        <v>841823452004</v>
      </c>
      <c r="E66" s="16" t="s">
        <v>1366</v>
      </c>
      <c r="J66" s="16">
        <v>841823452004</v>
      </c>
      <c r="K66" s="17" t="s">
        <v>847</v>
      </c>
      <c r="L66" s="16" t="s">
        <v>36</v>
      </c>
      <c r="M66" s="16" t="s">
        <v>848</v>
      </c>
      <c r="N66" s="16" t="s">
        <v>37</v>
      </c>
      <c r="O66" s="16" t="s">
        <v>38</v>
      </c>
      <c r="P66" s="16" t="s">
        <v>849</v>
      </c>
      <c r="Q66" s="16" t="s">
        <v>850</v>
      </c>
      <c r="S66" s="16">
        <v>201700003278</v>
      </c>
      <c r="T66" s="16" t="s">
        <v>851</v>
      </c>
      <c r="U66" s="16" t="s">
        <v>848</v>
      </c>
      <c r="W66" s="16" t="s">
        <v>51</v>
      </c>
      <c r="X66" s="22">
        <v>0</v>
      </c>
      <c r="Y66" s="16">
        <v>0</v>
      </c>
      <c r="Z66" s="16">
        <v>0</v>
      </c>
      <c r="AA66" s="18">
        <v>161490</v>
      </c>
      <c r="AB66" s="16">
        <v>145341</v>
      </c>
      <c r="AC66" s="16" t="s">
        <v>38</v>
      </c>
      <c r="AD66" s="16" t="s">
        <v>1004</v>
      </c>
      <c r="AE66" s="16">
        <v>201700003278</v>
      </c>
      <c r="AG66" s="16">
        <v>161490</v>
      </c>
      <c r="AO66" s="16" t="s">
        <v>852</v>
      </c>
      <c r="AS66" s="16" t="s">
        <v>835</v>
      </c>
      <c r="AU66" s="16">
        <v>23238.01171875</v>
      </c>
      <c r="AV66" s="16">
        <v>663.60393306153901</v>
      </c>
    </row>
    <row r="67" spans="1:48" x14ac:dyDescent="0.45">
      <c r="A67" s="16">
        <v>735427017</v>
      </c>
      <c r="B67" s="16" t="s">
        <v>959</v>
      </c>
      <c r="D67" s="16">
        <v>841835427017</v>
      </c>
      <c r="E67" s="16" t="s">
        <v>1367</v>
      </c>
      <c r="J67" s="16">
        <v>841835427017</v>
      </c>
      <c r="K67" s="17" t="s">
        <v>960</v>
      </c>
      <c r="L67" s="16" t="s">
        <v>36</v>
      </c>
      <c r="M67" s="16" t="s">
        <v>1368</v>
      </c>
      <c r="N67" s="16" t="s">
        <v>37</v>
      </c>
      <c r="O67" s="16" t="s">
        <v>38</v>
      </c>
      <c r="P67" s="16" t="s">
        <v>961</v>
      </c>
      <c r="Q67" s="16" t="s">
        <v>962</v>
      </c>
      <c r="S67" s="16">
        <v>201200004750</v>
      </c>
      <c r="T67" s="16" t="s">
        <v>1369</v>
      </c>
      <c r="U67" s="16" t="s">
        <v>1370</v>
      </c>
      <c r="W67" s="16" t="s">
        <v>51</v>
      </c>
      <c r="X67" s="22">
        <v>0</v>
      </c>
      <c r="Y67" s="16">
        <v>0</v>
      </c>
      <c r="Z67" s="16">
        <v>0</v>
      </c>
      <c r="AA67" s="18">
        <v>346400</v>
      </c>
      <c r="AB67" s="16">
        <v>311760</v>
      </c>
      <c r="AC67" s="16" t="s">
        <v>38</v>
      </c>
      <c r="AD67" s="16" t="s">
        <v>1004</v>
      </c>
      <c r="AE67" s="16">
        <v>201200004750</v>
      </c>
      <c r="AG67" s="16">
        <v>346400</v>
      </c>
      <c r="AO67" s="16" t="s">
        <v>963</v>
      </c>
      <c r="AS67" s="16" t="s">
        <v>86</v>
      </c>
      <c r="AU67" s="16">
        <v>18675.37109375</v>
      </c>
      <c r="AV67" s="16">
        <v>668.071890638588</v>
      </c>
    </row>
    <row r="68" spans="1:48" x14ac:dyDescent="0.45">
      <c r="A68" s="16">
        <v>726201018</v>
      </c>
      <c r="B68" s="16" t="s">
        <v>921</v>
      </c>
      <c r="D68" s="16">
        <v>841826201018</v>
      </c>
      <c r="E68" s="16" t="s">
        <v>1371</v>
      </c>
      <c r="J68" s="16">
        <v>841826201018</v>
      </c>
      <c r="K68" s="17" t="s">
        <v>922</v>
      </c>
      <c r="L68" s="16" t="s">
        <v>36</v>
      </c>
      <c r="M68" s="16" t="s">
        <v>923</v>
      </c>
      <c r="N68" s="16" t="s">
        <v>37</v>
      </c>
      <c r="O68" s="16" t="s">
        <v>38</v>
      </c>
      <c r="P68" s="16" t="s">
        <v>924</v>
      </c>
      <c r="Q68" s="16" t="s">
        <v>1243</v>
      </c>
      <c r="S68" s="16">
        <v>202100020133</v>
      </c>
      <c r="T68" s="16" t="s">
        <v>1244</v>
      </c>
      <c r="U68" s="16" t="s">
        <v>1245</v>
      </c>
      <c r="V68" s="16" t="s">
        <v>1019</v>
      </c>
      <c r="W68" s="16" t="s">
        <v>362</v>
      </c>
      <c r="X68" s="22">
        <v>0</v>
      </c>
      <c r="Y68" s="16">
        <v>0</v>
      </c>
      <c r="Z68" s="16">
        <v>0</v>
      </c>
      <c r="AA68" s="18">
        <v>476630</v>
      </c>
      <c r="AB68" s="16">
        <v>428967</v>
      </c>
      <c r="AC68" s="16" t="s">
        <v>38</v>
      </c>
      <c r="AD68" s="16" t="s">
        <v>1004</v>
      </c>
      <c r="AE68" s="16">
        <v>202100020133</v>
      </c>
      <c r="AG68" s="16">
        <v>476630</v>
      </c>
      <c r="AO68" s="29" t="s">
        <v>1246</v>
      </c>
      <c r="AS68" s="16" t="s">
        <v>363</v>
      </c>
      <c r="AU68" s="16">
        <v>27114.17578125</v>
      </c>
      <c r="AV68" s="16">
        <v>693.68264870527798</v>
      </c>
    </row>
    <row r="69" spans="1:48" x14ac:dyDescent="0.45">
      <c r="A69" s="16">
        <v>726201017</v>
      </c>
      <c r="B69" s="16" t="s">
        <v>925</v>
      </c>
      <c r="D69" s="16">
        <v>841826201017</v>
      </c>
      <c r="E69" s="16" t="s">
        <v>1372</v>
      </c>
      <c r="J69" s="16">
        <v>841826201017</v>
      </c>
      <c r="K69" s="17" t="s">
        <v>926</v>
      </c>
      <c r="L69" s="16" t="s">
        <v>36</v>
      </c>
      <c r="M69" s="16" t="s">
        <v>927</v>
      </c>
      <c r="N69" s="16" t="s">
        <v>37</v>
      </c>
      <c r="O69" s="16" t="s">
        <v>38</v>
      </c>
      <c r="P69" s="16" t="s">
        <v>928</v>
      </c>
      <c r="Q69" s="16" t="s">
        <v>1243</v>
      </c>
      <c r="S69" s="16">
        <v>202100020133</v>
      </c>
      <c r="T69" s="16" t="s">
        <v>1244</v>
      </c>
      <c r="U69" s="16" t="s">
        <v>1245</v>
      </c>
      <c r="V69" s="16" t="s">
        <v>1019</v>
      </c>
      <c r="W69" s="16" t="s">
        <v>362</v>
      </c>
      <c r="X69" s="22">
        <v>0</v>
      </c>
      <c r="Y69" s="16">
        <v>0</v>
      </c>
      <c r="Z69" s="16">
        <v>0</v>
      </c>
      <c r="AA69" s="18">
        <v>907990</v>
      </c>
      <c r="AB69" s="16">
        <v>817191</v>
      </c>
      <c r="AC69" s="16" t="s">
        <v>38</v>
      </c>
      <c r="AD69" s="16" t="s">
        <v>1004</v>
      </c>
      <c r="AE69" s="16">
        <v>202100020133</v>
      </c>
      <c r="AG69" s="16">
        <v>907990</v>
      </c>
      <c r="AO69" s="29" t="s">
        <v>1246</v>
      </c>
      <c r="AS69" s="16" t="s">
        <v>363</v>
      </c>
      <c r="AU69" s="16">
        <v>41623.6015625</v>
      </c>
      <c r="AV69" s="16">
        <v>832.98732307395198</v>
      </c>
    </row>
    <row r="70" spans="1:48" x14ac:dyDescent="0.45">
      <c r="A70" s="16">
        <v>735209010</v>
      </c>
      <c r="B70" s="16" t="s">
        <v>860</v>
      </c>
      <c r="D70" s="16">
        <v>841835209010</v>
      </c>
      <c r="E70" s="16" t="s">
        <v>1220</v>
      </c>
      <c r="J70" s="16">
        <v>841835209010</v>
      </c>
      <c r="K70" s="17" t="s">
        <v>861</v>
      </c>
      <c r="L70" s="16" t="s">
        <v>1221</v>
      </c>
      <c r="M70" s="16" t="s">
        <v>196</v>
      </c>
      <c r="N70" s="16" t="s">
        <v>37</v>
      </c>
      <c r="O70" s="16" t="s">
        <v>38</v>
      </c>
      <c r="P70" s="16" t="s">
        <v>862</v>
      </c>
      <c r="Q70" s="16" t="s">
        <v>1189</v>
      </c>
      <c r="S70" s="16">
        <v>202000005409</v>
      </c>
      <c r="T70" s="16" t="s">
        <v>1190</v>
      </c>
      <c r="U70" s="16" t="s">
        <v>196</v>
      </c>
      <c r="W70" s="16" t="s">
        <v>51</v>
      </c>
      <c r="X70" s="22">
        <v>0</v>
      </c>
      <c r="Y70" s="16">
        <v>0</v>
      </c>
      <c r="Z70" s="16">
        <v>0</v>
      </c>
      <c r="AA70" s="18">
        <v>180540</v>
      </c>
      <c r="AB70" s="16">
        <v>139739</v>
      </c>
      <c r="AC70" s="16" t="s">
        <v>38</v>
      </c>
      <c r="AD70" s="16" t="s">
        <v>1004</v>
      </c>
      <c r="AE70" s="16">
        <v>202000005409</v>
      </c>
      <c r="AG70" s="16">
        <v>180540</v>
      </c>
      <c r="AO70" s="16" t="s">
        <v>1192</v>
      </c>
      <c r="AP70" s="16" t="s">
        <v>1191</v>
      </c>
      <c r="AT70" s="16" t="s">
        <v>180</v>
      </c>
      <c r="AU70" s="16">
        <v>1903.03515625</v>
      </c>
      <c r="AV70" s="16">
        <v>203.28936161591699</v>
      </c>
    </row>
    <row r="71" spans="1:48" x14ac:dyDescent="0.45">
      <c r="A71" s="16">
        <v>726479012</v>
      </c>
      <c r="B71" s="16" t="s">
        <v>343</v>
      </c>
      <c r="D71" s="16">
        <v>841826479012</v>
      </c>
      <c r="E71" s="16" t="s">
        <v>1008</v>
      </c>
      <c r="J71" s="16">
        <v>841826479012</v>
      </c>
      <c r="K71" s="17" t="s">
        <v>344</v>
      </c>
      <c r="L71" s="16" t="s">
        <v>81</v>
      </c>
      <c r="M71" s="16" t="s">
        <v>345</v>
      </c>
      <c r="N71" s="16" t="s">
        <v>37</v>
      </c>
      <c r="O71" s="16" t="s">
        <v>38</v>
      </c>
      <c r="P71" s="16" t="s">
        <v>346</v>
      </c>
      <c r="Q71" s="16" t="s">
        <v>83</v>
      </c>
      <c r="S71" s="16">
        <v>201900004248</v>
      </c>
      <c r="T71" s="16" t="s">
        <v>347</v>
      </c>
      <c r="U71" s="16" t="s">
        <v>85</v>
      </c>
      <c r="W71" s="16" t="s">
        <v>51</v>
      </c>
      <c r="X71" s="22">
        <v>0</v>
      </c>
      <c r="Y71" s="16">
        <v>0</v>
      </c>
      <c r="Z71" s="16">
        <v>0</v>
      </c>
      <c r="AA71" s="18">
        <v>0</v>
      </c>
      <c r="AB71" s="16">
        <v>0</v>
      </c>
      <c r="AC71" s="16" t="s">
        <v>38</v>
      </c>
      <c r="AD71" s="16" t="s">
        <v>1004</v>
      </c>
      <c r="AE71" s="16">
        <v>201900004248</v>
      </c>
      <c r="AG71" s="16">
        <v>0</v>
      </c>
      <c r="AO71" s="27" t="s">
        <v>1391</v>
      </c>
      <c r="AT71" s="16" t="s">
        <v>348</v>
      </c>
      <c r="AU71" s="16">
        <v>341.55078125</v>
      </c>
      <c r="AV71" s="16">
        <v>77.128246980454094</v>
      </c>
    </row>
    <row r="72" spans="1:48" x14ac:dyDescent="0.45">
      <c r="A72" s="16">
        <v>726479010</v>
      </c>
      <c r="B72" s="16" t="s">
        <v>349</v>
      </c>
      <c r="D72" s="16">
        <v>841826479010</v>
      </c>
      <c r="E72" s="16" t="s">
        <v>1053</v>
      </c>
      <c r="J72" s="16">
        <v>841826479010</v>
      </c>
      <c r="K72" s="17" t="s">
        <v>350</v>
      </c>
      <c r="L72" s="16" t="s">
        <v>81</v>
      </c>
      <c r="M72" s="16" t="s">
        <v>351</v>
      </c>
      <c r="N72" s="16" t="s">
        <v>37</v>
      </c>
      <c r="O72" s="16" t="s">
        <v>38</v>
      </c>
      <c r="P72" s="16" t="s">
        <v>352</v>
      </c>
      <c r="Q72" s="16" t="s">
        <v>310</v>
      </c>
      <c r="S72" s="16">
        <v>200200000796</v>
      </c>
      <c r="T72" s="16" t="s">
        <v>311</v>
      </c>
      <c r="U72" s="16" t="s">
        <v>312</v>
      </c>
      <c r="W72" s="16" t="s">
        <v>313</v>
      </c>
      <c r="X72" s="22">
        <v>0</v>
      </c>
      <c r="Y72" s="16">
        <v>0</v>
      </c>
      <c r="Z72" s="16">
        <v>0</v>
      </c>
      <c r="AA72" s="18">
        <v>0</v>
      </c>
      <c r="AB72" s="16">
        <v>0</v>
      </c>
      <c r="AC72" s="16" t="s">
        <v>38</v>
      </c>
      <c r="AD72" s="16" t="s">
        <v>1004</v>
      </c>
      <c r="AE72" s="16">
        <v>200200000796</v>
      </c>
      <c r="AG72" s="16">
        <v>0</v>
      </c>
      <c r="AO72" s="16" t="s">
        <v>314</v>
      </c>
      <c r="AT72" s="16" t="s">
        <v>327</v>
      </c>
      <c r="AU72" s="16">
        <v>810.2890625</v>
      </c>
      <c r="AV72" s="16">
        <v>115.066407248079</v>
      </c>
    </row>
    <row r="73" spans="1:48" x14ac:dyDescent="0.45">
      <c r="A73" s="16">
        <v>726483006</v>
      </c>
      <c r="B73" s="16" t="s">
        <v>1061</v>
      </c>
      <c r="D73" s="16">
        <v>841826483006</v>
      </c>
      <c r="E73" s="16" t="s">
        <v>1062</v>
      </c>
      <c r="J73" s="16">
        <v>841826483006</v>
      </c>
      <c r="K73" s="17" t="s">
        <v>1063</v>
      </c>
      <c r="L73" s="16" t="s">
        <v>81</v>
      </c>
      <c r="M73" s="16" t="s">
        <v>1064</v>
      </c>
      <c r="N73" s="16" t="s">
        <v>37</v>
      </c>
      <c r="O73" s="16" t="s">
        <v>38</v>
      </c>
      <c r="P73" s="16" t="s">
        <v>1065</v>
      </c>
      <c r="Q73" s="16" t="s">
        <v>276</v>
      </c>
      <c r="S73" s="16">
        <v>201800000336</v>
      </c>
      <c r="T73" s="16" t="s">
        <v>277</v>
      </c>
      <c r="U73" s="16" t="s">
        <v>278</v>
      </c>
      <c r="W73" s="16" t="s">
        <v>279</v>
      </c>
      <c r="X73" s="22">
        <v>0.12</v>
      </c>
      <c r="Y73" s="16">
        <v>0</v>
      </c>
      <c r="Z73" s="16">
        <v>0.12</v>
      </c>
      <c r="AA73" s="18">
        <v>0</v>
      </c>
      <c r="AB73" s="16">
        <v>0</v>
      </c>
      <c r="AC73" s="16" t="s">
        <v>38</v>
      </c>
      <c r="AD73" s="16" t="s">
        <v>1004</v>
      </c>
      <c r="AE73" s="16">
        <v>201800000336</v>
      </c>
      <c r="AG73" s="16">
        <v>0</v>
      </c>
      <c r="AO73" s="28" t="s">
        <v>280</v>
      </c>
      <c r="AT73" s="16" t="s">
        <v>327</v>
      </c>
      <c r="AU73" s="16">
        <v>924.76953125</v>
      </c>
      <c r="AV73" s="16">
        <v>124.232711347907</v>
      </c>
    </row>
    <row r="74" spans="1:48" x14ac:dyDescent="0.45">
      <c r="A74" s="16">
        <v>726479018</v>
      </c>
      <c r="B74" s="16" t="s">
        <v>358</v>
      </c>
      <c r="D74" s="16">
        <v>841826479018</v>
      </c>
      <c r="E74" s="16" t="s">
        <v>1087</v>
      </c>
      <c r="J74" s="16">
        <v>841826479018</v>
      </c>
      <c r="K74" s="17" t="s">
        <v>359</v>
      </c>
      <c r="L74" s="16" t="s">
        <v>81</v>
      </c>
      <c r="M74" s="16" t="s">
        <v>360</v>
      </c>
      <c r="N74" s="16" t="s">
        <v>37</v>
      </c>
      <c r="O74" s="16" t="s">
        <v>38</v>
      </c>
      <c r="P74" s="16" t="s">
        <v>1088</v>
      </c>
      <c r="Q74" s="16" t="s">
        <v>276</v>
      </c>
      <c r="S74" s="16">
        <v>201800000336</v>
      </c>
      <c r="T74" s="16" t="s">
        <v>277</v>
      </c>
      <c r="U74" s="16" t="s">
        <v>278</v>
      </c>
      <c r="W74" s="16" t="s">
        <v>279</v>
      </c>
      <c r="X74" s="22">
        <v>0</v>
      </c>
      <c r="Y74" s="16">
        <v>0</v>
      </c>
      <c r="Z74" s="16">
        <v>0</v>
      </c>
      <c r="AA74" s="18">
        <v>0</v>
      </c>
      <c r="AB74" s="16">
        <v>0</v>
      </c>
      <c r="AC74" s="16" t="s">
        <v>38</v>
      </c>
      <c r="AD74" s="16" t="s">
        <v>1004</v>
      </c>
      <c r="AE74" s="16">
        <v>201800000336</v>
      </c>
      <c r="AG74" s="16">
        <v>0</v>
      </c>
      <c r="AO74" s="28" t="s">
        <v>280</v>
      </c>
      <c r="AT74" s="16" t="s">
        <v>327</v>
      </c>
      <c r="AU74" s="16">
        <v>1297.1640625</v>
      </c>
      <c r="AV74" s="16">
        <v>144.128746105874</v>
      </c>
    </row>
    <row r="75" spans="1:48" x14ac:dyDescent="0.45">
      <c r="A75" s="16">
        <v>726479019</v>
      </c>
      <c r="B75" s="16" t="s">
        <v>339</v>
      </c>
      <c r="D75" s="16">
        <v>841826479019</v>
      </c>
      <c r="E75" s="16" t="s">
        <v>1092</v>
      </c>
      <c r="J75" s="16">
        <v>841826479019</v>
      </c>
      <c r="K75" s="17" t="s">
        <v>340</v>
      </c>
      <c r="L75" s="16" t="s">
        <v>81</v>
      </c>
      <c r="M75" s="16" t="s">
        <v>341</v>
      </c>
      <c r="N75" s="16" t="s">
        <v>37</v>
      </c>
      <c r="O75" s="16" t="s">
        <v>38</v>
      </c>
      <c r="P75" s="16" t="s">
        <v>342</v>
      </c>
      <c r="Q75" s="16" t="s">
        <v>276</v>
      </c>
      <c r="S75" s="16">
        <v>201800000336</v>
      </c>
      <c r="T75" s="16" t="s">
        <v>277</v>
      </c>
      <c r="U75" s="16" t="s">
        <v>278</v>
      </c>
      <c r="W75" s="16" t="s">
        <v>279</v>
      </c>
      <c r="X75" s="22">
        <v>0.2</v>
      </c>
      <c r="Y75" s="16">
        <v>0</v>
      </c>
      <c r="Z75" s="16">
        <v>0.2</v>
      </c>
      <c r="AA75" s="18">
        <v>0</v>
      </c>
      <c r="AB75" s="16">
        <v>0</v>
      </c>
      <c r="AC75" s="16" t="s">
        <v>38</v>
      </c>
      <c r="AD75" s="16" t="s">
        <v>1004</v>
      </c>
      <c r="AE75" s="16">
        <v>201800000336</v>
      </c>
      <c r="AG75" s="16">
        <v>0</v>
      </c>
      <c r="AO75" s="28" t="s">
        <v>280</v>
      </c>
      <c r="AT75" s="16" t="s">
        <v>327</v>
      </c>
      <c r="AU75" s="16">
        <v>1472.984375</v>
      </c>
      <c r="AV75" s="16">
        <v>153.60347718422801</v>
      </c>
    </row>
    <row r="76" spans="1:48" x14ac:dyDescent="0.45">
      <c r="A76" s="16">
        <v>735278001</v>
      </c>
      <c r="B76" s="16" t="s">
        <v>127</v>
      </c>
      <c r="D76" s="16">
        <v>841835278001</v>
      </c>
      <c r="E76" s="16" t="s">
        <v>1102</v>
      </c>
      <c r="J76" s="16">
        <v>841835278001</v>
      </c>
      <c r="K76" s="17" t="s">
        <v>128</v>
      </c>
      <c r="L76" s="16" t="s">
        <v>81</v>
      </c>
      <c r="M76" s="16" t="s">
        <v>129</v>
      </c>
      <c r="N76" s="16" t="s">
        <v>37</v>
      </c>
      <c r="O76" s="16" t="s">
        <v>38</v>
      </c>
      <c r="P76" s="16" t="s">
        <v>130</v>
      </c>
      <c r="Q76" s="16" t="s">
        <v>83</v>
      </c>
      <c r="T76" s="16" t="s">
        <v>84</v>
      </c>
      <c r="U76" s="16" t="s">
        <v>85</v>
      </c>
      <c r="W76" s="16" t="s">
        <v>51</v>
      </c>
      <c r="X76" s="22">
        <v>0.22</v>
      </c>
      <c r="Y76" s="16">
        <v>0</v>
      </c>
      <c r="Z76" s="16">
        <v>0.22</v>
      </c>
      <c r="AA76" s="18">
        <v>0</v>
      </c>
      <c r="AB76" s="16">
        <v>0</v>
      </c>
      <c r="AC76" s="16" t="s">
        <v>38</v>
      </c>
      <c r="AD76" s="16" t="s">
        <v>1004</v>
      </c>
      <c r="AG76" s="16">
        <v>0</v>
      </c>
      <c r="AO76" s="27" t="s">
        <v>1392</v>
      </c>
      <c r="AT76" s="16" t="s">
        <v>101</v>
      </c>
      <c r="AU76" s="16">
        <v>1627.75</v>
      </c>
      <c r="AV76" s="16">
        <v>161.466156693519</v>
      </c>
    </row>
    <row r="77" spans="1:48" x14ac:dyDescent="0.45">
      <c r="A77" s="16">
        <v>726276005</v>
      </c>
      <c r="B77" s="16" t="s">
        <v>755</v>
      </c>
      <c r="D77" s="16">
        <v>841826276005</v>
      </c>
      <c r="E77" s="16" t="s">
        <v>1126</v>
      </c>
      <c r="J77" s="16">
        <v>841826276005</v>
      </c>
      <c r="K77" s="17" t="s">
        <v>756</v>
      </c>
      <c r="L77" s="16" t="s">
        <v>81</v>
      </c>
      <c r="M77" s="16" t="s">
        <v>757</v>
      </c>
      <c r="N77" s="16" t="s">
        <v>37</v>
      </c>
      <c r="O77" s="16" t="s">
        <v>38</v>
      </c>
      <c r="P77" s="16" t="s">
        <v>758</v>
      </c>
      <c r="Q77" s="16" t="s">
        <v>759</v>
      </c>
      <c r="S77" s="16">
        <v>199900013174</v>
      </c>
      <c r="T77" s="16" t="s">
        <v>760</v>
      </c>
      <c r="U77" s="16" t="s">
        <v>761</v>
      </c>
      <c r="W77" s="16" t="s">
        <v>51</v>
      </c>
      <c r="X77" s="22">
        <v>0.2</v>
      </c>
      <c r="Y77" s="16">
        <v>0</v>
      </c>
      <c r="Z77" s="16">
        <v>0.2</v>
      </c>
      <c r="AA77" s="18">
        <v>0</v>
      </c>
      <c r="AB77" s="16">
        <v>0</v>
      </c>
      <c r="AC77" s="16" t="s">
        <v>38</v>
      </c>
      <c r="AD77" s="16" t="s">
        <v>1004</v>
      </c>
      <c r="AE77" s="16">
        <v>199900013174</v>
      </c>
      <c r="AG77" s="16">
        <v>0</v>
      </c>
      <c r="AO77" s="16" t="s">
        <v>762</v>
      </c>
      <c r="AT77" s="16" t="s">
        <v>674</v>
      </c>
      <c r="AU77" s="16">
        <v>1427.1953125</v>
      </c>
      <c r="AV77" s="16">
        <v>180.10530567915799</v>
      </c>
    </row>
    <row r="78" spans="1:48" x14ac:dyDescent="0.45">
      <c r="A78" s="16">
        <v>726483011</v>
      </c>
      <c r="B78" s="16" t="s">
        <v>1202</v>
      </c>
      <c r="D78" s="16">
        <v>841826483011</v>
      </c>
      <c r="E78" s="16" t="s">
        <v>1203</v>
      </c>
      <c r="J78" s="16">
        <v>841826483011</v>
      </c>
      <c r="K78" s="17" t="s">
        <v>1204</v>
      </c>
      <c r="L78" s="16" t="s">
        <v>81</v>
      </c>
      <c r="M78" s="16" t="s">
        <v>1205</v>
      </c>
      <c r="N78" s="16" t="s">
        <v>37</v>
      </c>
      <c r="O78" s="16" t="s">
        <v>38</v>
      </c>
      <c r="P78" s="16" t="s">
        <v>1206</v>
      </c>
      <c r="Q78" s="16" t="s">
        <v>276</v>
      </c>
      <c r="S78" s="16">
        <v>201800000336</v>
      </c>
      <c r="T78" s="16" t="s">
        <v>277</v>
      </c>
      <c r="U78" s="16" t="s">
        <v>278</v>
      </c>
      <c r="W78" s="16" t="s">
        <v>279</v>
      </c>
      <c r="X78" s="22">
        <v>0.25</v>
      </c>
      <c r="Y78" s="16">
        <v>0</v>
      </c>
      <c r="Z78" s="16">
        <v>0.25</v>
      </c>
      <c r="AA78" s="18">
        <v>0</v>
      </c>
      <c r="AB78" s="16">
        <v>0</v>
      </c>
      <c r="AC78" s="16" t="s">
        <v>38</v>
      </c>
      <c r="AD78" s="16" t="s">
        <v>1004</v>
      </c>
      <c r="AE78" s="16">
        <v>201800000336</v>
      </c>
      <c r="AG78" s="16">
        <v>0</v>
      </c>
      <c r="AO78" s="28" t="s">
        <v>280</v>
      </c>
      <c r="AT78" s="16" t="s">
        <v>327</v>
      </c>
      <c r="AU78" s="16">
        <v>1842.8515625</v>
      </c>
      <c r="AV78" s="16">
        <v>198.45591440501599</v>
      </c>
    </row>
    <row r="79" spans="1:48" x14ac:dyDescent="0.45">
      <c r="A79" s="16">
        <v>726483002</v>
      </c>
      <c r="B79" s="16" t="s">
        <v>1207</v>
      </c>
      <c r="D79" s="16">
        <v>841826483002</v>
      </c>
      <c r="E79" s="16" t="s">
        <v>1208</v>
      </c>
      <c r="J79" s="16">
        <v>841826483002</v>
      </c>
      <c r="K79" s="17" t="s">
        <v>1209</v>
      </c>
      <c r="L79" s="16" t="s">
        <v>81</v>
      </c>
      <c r="M79" s="16" t="s">
        <v>1210</v>
      </c>
      <c r="N79" s="16" t="s">
        <v>37</v>
      </c>
      <c r="O79" s="16" t="s">
        <v>38</v>
      </c>
      <c r="P79" s="16" t="s">
        <v>817</v>
      </c>
      <c r="Q79" s="16" t="s">
        <v>1211</v>
      </c>
      <c r="S79" s="16">
        <v>199400003593</v>
      </c>
      <c r="T79" s="16" t="s">
        <v>1212</v>
      </c>
      <c r="U79" s="16" t="s">
        <v>1213</v>
      </c>
      <c r="W79" s="16" t="s">
        <v>51</v>
      </c>
      <c r="X79" s="22">
        <v>0.25</v>
      </c>
      <c r="Y79" s="16">
        <v>0</v>
      </c>
      <c r="Z79" s="16">
        <v>0.25</v>
      </c>
      <c r="AA79" s="18">
        <v>0</v>
      </c>
      <c r="AB79" s="16">
        <v>0</v>
      </c>
      <c r="AC79" s="16" t="s">
        <v>38</v>
      </c>
      <c r="AD79" s="16" t="s">
        <v>1004</v>
      </c>
      <c r="AE79" s="16">
        <v>199400003593</v>
      </c>
      <c r="AG79" s="16">
        <v>0</v>
      </c>
      <c r="AO79" s="16" t="s">
        <v>1214</v>
      </c>
      <c r="AP79" s="16" t="s">
        <v>1215</v>
      </c>
      <c r="AT79" s="16" t="s">
        <v>327</v>
      </c>
      <c r="AU79" s="16">
        <v>1843.42578125</v>
      </c>
      <c r="AV79" s="16">
        <v>198.47257158810299</v>
      </c>
    </row>
    <row r="80" spans="1:48" x14ac:dyDescent="0.45">
      <c r="A80" s="16">
        <v>735278004</v>
      </c>
      <c r="B80" s="16" t="s">
        <v>102</v>
      </c>
      <c r="D80" s="16">
        <v>841835278004</v>
      </c>
      <c r="E80" s="16" t="s">
        <v>1227</v>
      </c>
      <c r="J80" s="16">
        <v>841835278004</v>
      </c>
      <c r="K80" s="17" t="s">
        <v>103</v>
      </c>
      <c r="L80" s="16" t="s">
        <v>81</v>
      </c>
      <c r="M80" s="16" t="s">
        <v>104</v>
      </c>
      <c r="N80" s="16" t="s">
        <v>37</v>
      </c>
      <c r="O80" s="16" t="s">
        <v>38</v>
      </c>
      <c r="P80" s="16" t="s">
        <v>105</v>
      </c>
      <c r="Q80" s="16" t="s">
        <v>83</v>
      </c>
      <c r="T80" s="16" t="s">
        <v>84</v>
      </c>
      <c r="U80" s="16" t="s">
        <v>85</v>
      </c>
      <c r="W80" s="16" t="s">
        <v>51</v>
      </c>
      <c r="X80" s="22">
        <v>0.34</v>
      </c>
      <c r="Y80" s="16">
        <v>0</v>
      </c>
      <c r="Z80" s="16">
        <v>0.34</v>
      </c>
      <c r="AA80" s="18">
        <v>0</v>
      </c>
      <c r="AB80" s="16">
        <v>0</v>
      </c>
      <c r="AC80" s="16" t="s">
        <v>38</v>
      </c>
      <c r="AD80" s="16" t="s">
        <v>1004</v>
      </c>
      <c r="AG80" s="16">
        <v>0</v>
      </c>
      <c r="AO80" s="27" t="s">
        <v>1392</v>
      </c>
      <c r="AT80" s="16" t="s">
        <v>101</v>
      </c>
      <c r="AU80" s="16">
        <v>516.5625</v>
      </c>
      <c r="AV80" s="16">
        <v>205.78884704950499</v>
      </c>
    </row>
    <row r="81" spans="1:48" x14ac:dyDescent="0.45">
      <c r="A81" s="16">
        <v>726458015</v>
      </c>
      <c r="B81" s="16" t="s">
        <v>306</v>
      </c>
      <c r="D81" s="16">
        <v>841826458015</v>
      </c>
      <c r="E81" s="16" t="s">
        <v>1237</v>
      </c>
      <c r="J81" s="16">
        <v>841826458015</v>
      </c>
      <c r="K81" s="17" t="s">
        <v>307</v>
      </c>
      <c r="L81" s="16" t="s">
        <v>81</v>
      </c>
      <c r="M81" s="16" t="s">
        <v>308</v>
      </c>
      <c r="N81" s="16" t="s">
        <v>37</v>
      </c>
      <c r="O81" s="16" t="s">
        <v>38</v>
      </c>
      <c r="P81" s="16" t="s">
        <v>309</v>
      </c>
      <c r="Q81" s="16" t="s">
        <v>1238</v>
      </c>
      <c r="S81" s="16">
        <v>202100021150</v>
      </c>
      <c r="T81" s="16" t="s">
        <v>1239</v>
      </c>
      <c r="U81" s="16" t="s">
        <v>1240</v>
      </c>
      <c r="W81" s="16" t="s">
        <v>51</v>
      </c>
      <c r="X81" s="22">
        <v>0.37</v>
      </c>
      <c r="Y81" s="16">
        <v>0</v>
      </c>
      <c r="Z81" s="16">
        <v>0.37</v>
      </c>
      <c r="AA81" s="18">
        <v>0</v>
      </c>
      <c r="AB81" s="16">
        <v>0</v>
      </c>
      <c r="AC81" s="16" t="s">
        <v>38</v>
      </c>
      <c r="AD81" s="16" t="s">
        <v>1004</v>
      </c>
      <c r="AE81" s="16">
        <v>202100021150</v>
      </c>
      <c r="AG81" s="16">
        <v>0</v>
      </c>
      <c r="AO81" s="16" t="s">
        <v>1241</v>
      </c>
      <c r="AT81" s="16" t="s">
        <v>180</v>
      </c>
      <c r="AU81" s="16">
        <v>2754.86328125</v>
      </c>
      <c r="AV81" s="16">
        <v>222.57885897343499</v>
      </c>
    </row>
    <row r="82" spans="1:48" x14ac:dyDescent="0.45">
      <c r="A82" s="16">
        <v>735276024</v>
      </c>
      <c r="B82" s="16" t="s">
        <v>937</v>
      </c>
      <c r="D82" s="16">
        <v>841835276024</v>
      </c>
      <c r="E82" s="16" t="s">
        <v>1247</v>
      </c>
      <c r="J82" s="16">
        <v>841835276024</v>
      </c>
      <c r="K82" s="17" t="s">
        <v>938</v>
      </c>
      <c r="L82" s="16" t="s">
        <v>81</v>
      </c>
      <c r="M82" s="16" t="s">
        <v>939</v>
      </c>
      <c r="N82" s="16" t="s">
        <v>37</v>
      </c>
      <c r="O82" s="16" t="s">
        <v>38</v>
      </c>
      <c r="P82" s="16" t="s">
        <v>940</v>
      </c>
      <c r="Q82" s="16" t="s">
        <v>83</v>
      </c>
      <c r="S82" s="16">
        <v>202100002216</v>
      </c>
      <c r="T82" s="16" t="s">
        <v>84</v>
      </c>
      <c r="U82" s="16" t="s">
        <v>85</v>
      </c>
      <c r="W82" s="16" t="s">
        <v>51</v>
      </c>
      <c r="X82" s="22">
        <v>0</v>
      </c>
      <c r="Y82" s="16">
        <v>0</v>
      </c>
      <c r="Z82" s="16">
        <v>0</v>
      </c>
      <c r="AA82" s="18">
        <v>0</v>
      </c>
      <c r="AB82" s="16">
        <v>0</v>
      </c>
      <c r="AC82" s="16" t="s">
        <v>38</v>
      </c>
      <c r="AD82" s="16" t="s">
        <v>1004</v>
      </c>
      <c r="AE82" s="16">
        <v>202100002216</v>
      </c>
      <c r="AG82" s="16">
        <v>0</v>
      </c>
      <c r="AO82" s="27" t="s">
        <v>1391</v>
      </c>
      <c r="AT82" s="16" t="s">
        <v>117</v>
      </c>
      <c r="AU82" s="16">
        <v>2993.65234375</v>
      </c>
      <c r="AV82" s="16">
        <v>228.928211575256</v>
      </c>
    </row>
    <row r="83" spans="1:48" x14ac:dyDescent="0.45">
      <c r="A83" s="16">
        <v>726483012</v>
      </c>
      <c r="B83" s="16" t="s">
        <v>1276</v>
      </c>
      <c r="D83" s="16">
        <v>841826483012</v>
      </c>
      <c r="E83" s="16" t="s">
        <v>1277</v>
      </c>
      <c r="J83" s="16">
        <v>841826483012</v>
      </c>
      <c r="K83" s="17" t="s">
        <v>1278</v>
      </c>
      <c r="L83" s="16" t="s">
        <v>81</v>
      </c>
      <c r="M83" s="16" t="s">
        <v>1279</v>
      </c>
      <c r="N83" s="16" t="s">
        <v>37</v>
      </c>
      <c r="O83" s="16" t="s">
        <v>38</v>
      </c>
      <c r="P83" s="16" t="s">
        <v>1280</v>
      </c>
      <c r="Q83" s="16" t="s">
        <v>276</v>
      </c>
      <c r="S83" s="16">
        <v>201800000336</v>
      </c>
      <c r="T83" s="16" t="s">
        <v>277</v>
      </c>
      <c r="U83" s="16" t="s">
        <v>278</v>
      </c>
      <c r="W83" s="16" t="s">
        <v>279</v>
      </c>
      <c r="X83" s="22">
        <v>0.5</v>
      </c>
      <c r="Y83" s="16">
        <v>0</v>
      </c>
      <c r="Z83" s="16">
        <v>0.5</v>
      </c>
      <c r="AA83" s="18">
        <v>0</v>
      </c>
      <c r="AB83" s="16">
        <v>0</v>
      </c>
      <c r="AC83" s="16" t="s">
        <v>38</v>
      </c>
      <c r="AD83" s="16" t="s">
        <v>1004</v>
      </c>
      <c r="AE83" s="16">
        <v>201800000336</v>
      </c>
      <c r="AG83" s="16">
        <v>0</v>
      </c>
      <c r="AO83" s="28" t="s">
        <v>280</v>
      </c>
      <c r="AT83" s="16" t="s">
        <v>327</v>
      </c>
      <c r="AU83" s="16">
        <v>3682.4765625</v>
      </c>
      <c r="AV83" s="16">
        <v>247.80462727114801</v>
      </c>
    </row>
    <row r="84" spans="1:48" x14ac:dyDescent="0.45">
      <c r="A84" s="16">
        <v>735231012</v>
      </c>
      <c r="B84" s="16" t="s">
        <v>183</v>
      </c>
      <c r="D84" s="16">
        <v>841835231012</v>
      </c>
      <c r="E84" s="16" t="s">
        <v>1281</v>
      </c>
      <c r="J84" s="16">
        <v>841835231012</v>
      </c>
      <c r="K84" s="17" t="s">
        <v>184</v>
      </c>
      <c r="L84" s="16" t="s">
        <v>81</v>
      </c>
      <c r="M84" s="16" t="s">
        <v>185</v>
      </c>
      <c r="N84" s="16" t="s">
        <v>37</v>
      </c>
      <c r="O84" s="16" t="s">
        <v>38</v>
      </c>
      <c r="P84" s="16" t="s">
        <v>186</v>
      </c>
      <c r="Q84" s="16" t="s">
        <v>187</v>
      </c>
      <c r="S84" s="16">
        <v>201600001616</v>
      </c>
      <c r="T84" s="16" t="s">
        <v>188</v>
      </c>
      <c r="U84" s="16" t="s">
        <v>189</v>
      </c>
      <c r="W84" s="16" t="s">
        <v>190</v>
      </c>
      <c r="X84" s="22">
        <v>0</v>
      </c>
      <c r="Y84" s="16">
        <v>0</v>
      </c>
      <c r="Z84" s="16">
        <v>0</v>
      </c>
      <c r="AA84" s="18">
        <v>0</v>
      </c>
      <c r="AB84" s="16">
        <v>0</v>
      </c>
      <c r="AC84" s="16" t="s">
        <v>38</v>
      </c>
      <c r="AD84" s="16" t="s">
        <v>1004</v>
      </c>
      <c r="AE84" s="16">
        <v>201600001616</v>
      </c>
      <c r="AG84" s="16">
        <v>0</v>
      </c>
      <c r="AO84" s="16" t="s">
        <v>191</v>
      </c>
      <c r="AT84" s="16" t="s">
        <v>174</v>
      </c>
      <c r="AU84" s="16">
        <v>3072.07421875</v>
      </c>
      <c r="AV84" s="16">
        <v>248.04408174288599</v>
      </c>
    </row>
    <row r="85" spans="1:48" x14ac:dyDescent="0.45">
      <c r="A85" s="16">
        <v>735203018</v>
      </c>
      <c r="B85" s="16" t="s">
        <v>933</v>
      </c>
      <c r="D85" s="16">
        <v>841835203018</v>
      </c>
      <c r="E85" s="16" t="s">
        <v>1282</v>
      </c>
      <c r="J85" s="16">
        <v>841835203018</v>
      </c>
      <c r="K85" s="17" t="s">
        <v>934</v>
      </c>
      <c r="L85" s="16" t="s">
        <v>81</v>
      </c>
      <c r="M85" s="16" t="s">
        <v>935</v>
      </c>
      <c r="N85" s="16" t="s">
        <v>37</v>
      </c>
      <c r="O85" s="16" t="s">
        <v>38</v>
      </c>
      <c r="P85" s="16" t="s">
        <v>936</v>
      </c>
      <c r="Q85" s="16" t="s">
        <v>276</v>
      </c>
      <c r="S85" s="16">
        <v>201800000336</v>
      </c>
      <c r="T85" s="16" t="s">
        <v>277</v>
      </c>
      <c r="U85" s="16" t="s">
        <v>278</v>
      </c>
      <c r="W85" s="16" t="s">
        <v>279</v>
      </c>
      <c r="X85" s="22">
        <v>0.51</v>
      </c>
      <c r="Y85" s="16">
        <v>0</v>
      </c>
      <c r="Z85" s="16">
        <v>0.51</v>
      </c>
      <c r="AA85" s="18">
        <v>0</v>
      </c>
      <c r="AB85" s="16">
        <v>0</v>
      </c>
      <c r="AC85" s="16" t="s">
        <v>38</v>
      </c>
      <c r="AD85" s="16" t="s">
        <v>1004</v>
      </c>
      <c r="AE85" s="16">
        <v>201800000336</v>
      </c>
      <c r="AG85" s="16">
        <v>0</v>
      </c>
      <c r="AO85" s="28" t="s">
        <v>280</v>
      </c>
      <c r="AT85" s="16" t="s">
        <v>180</v>
      </c>
      <c r="AU85" s="16">
        <v>3772.6015625</v>
      </c>
      <c r="AV85" s="16">
        <v>253.43909364061301</v>
      </c>
    </row>
    <row r="86" spans="1:48" x14ac:dyDescent="0.45">
      <c r="A86" s="16">
        <v>735226006</v>
      </c>
      <c r="B86" s="16" t="s">
        <v>1290</v>
      </c>
      <c r="D86" s="16">
        <v>841835226006</v>
      </c>
      <c r="E86" s="16" t="s">
        <v>1291</v>
      </c>
      <c r="J86" s="16">
        <v>841835226006</v>
      </c>
      <c r="K86" s="17" t="s">
        <v>1292</v>
      </c>
      <c r="L86" s="16" t="s">
        <v>81</v>
      </c>
      <c r="M86" s="16" t="s">
        <v>1293</v>
      </c>
      <c r="N86" s="16" t="s">
        <v>37</v>
      </c>
      <c r="O86" s="16" t="s">
        <v>38</v>
      </c>
      <c r="P86" s="16" t="s">
        <v>1294</v>
      </c>
      <c r="Q86" s="16" t="s">
        <v>1295</v>
      </c>
      <c r="S86" s="16">
        <v>202200000530</v>
      </c>
      <c r="T86" s="16" t="s">
        <v>1295</v>
      </c>
      <c r="U86" s="16" t="s">
        <v>1296</v>
      </c>
      <c r="V86" s="16" t="s">
        <v>1019</v>
      </c>
      <c r="W86" s="16" t="s">
        <v>1297</v>
      </c>
      <c r="X86" s="22">
        <v>0.65</v>
      </c>
      <c r="Y86" s="16">
        <v>0.65</v>
      </c>
      <c r="Z86" s="16">
        <v>0</v>
      </c>
      <c r="AA86" s="18">
        <v>0</v>
      </c>
      <c r="AB86" s="16">
        <v>0</v>
      </c>
      <c r="AC86" s="16" t="s">
        <v>38</v>
      </c>
      <c r="AD86" s="16" t="s">
        <v>1004</v>
      </c>
      <c r="AE86" s="16">
        <v>202200000530</v>
      </c>
      <c r="AG86" s="16">
        <v>0</v>
      </c>
      <c r="AO86" s="28" t="s">
        <v>1298</v>
      </c>
      <c r="AT86" s="16" t="s">
        <v>174</v>
      </c>
      <c r="AU86" s="16">
        <v>5196.9765625</v>
      </c>
      <c r="AV86" s="16">
        <v>289.53893330343698</v>
      </c>
    </row>
    <row r="87" spans="1:48" x14ac:dyDescent="0.45">
      <c r="A87" s="16">
        <v>726458016</v>
      </c>
      <c r="B87" s="16" t="s">
        <v>319</v>
      </c>
      <c r="D87" s="16">
        <v>841826458016</v>
      </c>
      <c r="E87" s="16" t="s">
        <v>1302</v>
      </c>
      <c r="J87" s="16">
        <v>841826458016</v>
      </c>
      <c r="K87" s="17" t="s">
        <v>320</v>
      </c>
      <c r="L87" s="16" t="s">
        <v>81</v>
      </c>
      <c r="M87" s="16" t="s">
        <v>321</v>
      </c>
      <c r="N87" s="16" t="s">
        <v>37</v>
      </c>
      <c r="O87" s="16" t="s">
        <v>38</v>
      </c>
      <c r="P87" s="16" t="s">
        <v>322</v>
      </c>
      <c r="Q87" s="16" t="s">
        <v>315</v>
      </c>
      <c r="S87" s="16">
        <v>199400002289</v>
      </c>
      <c r="T87" s="16" t="s">
        <v>316</v>
      </c>
      <c r="U87" s="16" t="s">
        <v>317</v>
      </c>
      <c r="W87" s="16" t="s">
        <v>51</v>
      </c>
      <c r="X87" s="22">
        <v>0.41</v>
      </c>
      <c r="Y87" s="16">
        <v>0</v>
      </c>
      <c r="Z87" s="16">
        <v>0.41</v>
      </c>
      <c r="AA87" s="18">
        <v>0</v>
      </c>
      <c r="AB87" s="16">
        <v>0</v>
      </c>
      <c r="AC87" s="16" t="s">
        <v>38</v>
      </c>
      <c r="AD87" s="16" t="s">
        <v>1004</v>
      </c>
      <c r="AE87" s="16">
        <v>199400002289</v>
      </c>
      <c r="AG87" s="16">
        <v>0</v>
      </c>
      <c r="AO87" s="16" t="s">
        <v>318</v>
      </c>
      <c r="AT87" s="16" t="s">
        <v>180</v>
      </c>
      <c r="AU87" s="16">
        <v>3025.328125</v>
      </c>
      <c r="AV87" s="16">
        <v>295.80693934292998</v>
      </c>
    </row>
    <row r="88" spans="1:48" x14ac:dyDescent="0.45">
      <c r="A88" s="16">
        <v>726483013</v>
      </c>
      <c r="B88" s="16" t="s">
        <v>1307</v>
      </c>
      <c r="D88" s="16">
        <v>841826483013</v>
      </c>
      <c r="E88" s="16" t="s">
        <v>1308</v>
      </c>
      <c r="J88" s="16">
        <v>841826483013</v>
      </c>
      <c r="K88" s="17" t="s">
        <v>1309</v>
      </c>
      <c r="L88" s="16" t="s">
        <v>81</v>
      </c>
      <c r="M88" s="16" t="s">
        <v>1310</v>
      </c>
      <c r="N88" s="16" t="s">
        <v>37</v>
      </c>
      <c r="O88" s="16" t="s">
        <v>38</v>
      </c>
      <c r="P88" s="16" t="s">
        <v>1311</v>
      </c>
      <c r="Q88" s="16" t="s">
        <v>276</v>
      </c>
      <c r="S88" s="16">
        <v>201800000336</v>
      </c>
      <c r="T88" s="16" t="s">
        <v>277</v>
      </c>
      <c r="U88" s="16" t="s">
        <v>278</v>
      </c>
      <c r="W88" s="16" t="s">
        <v>279</v>
      </c>
      <c r="X88" s="22">
        <v>0.74</v>
      </c>
      <c r="Y88" s="16">
        <v>0</v>
      </c>
      <c r="Z88" s="16">
        <v>0.74</v>
      </c>
      <c r="AA88" s="18">
        <v>0</v>
      </c>
      <c r="AB88" s="16">
        <v>0</v>
      </c>
      <c r="AC88" s="16" t="s">
        <v>38</v>
      </c>
      <c r="AD88" s="16" t="s">
        <v>1004</v>
      </c>
      <c r="AE88" s="16">
        <v>201800000336</v>
      </c>
      <c r="AG88" s="16">
        <v>0</v>
      </c>
      <c r="AO88" s="28" t="s">
        <v>280</v>
      </c>
      <c r="AT88" s="16" t="s">
        <v>327</v>
      </c>
      <c r="AU88" s="16">
        <v>5536.078125</v>
      </c>
      <c r="AV88" s="16">
        <v>297.62039690753397</v>
      </c>
    </row>
    <row r="89" spans="1:48" x14ac:dyDescent="0.45">
      <c r="A89" s="16">
        <v>726483001</v>
      </c>
      <c r="B89" s="16" t="s">
        <v>1312</v>
      </c>
      <c r="D89" s="16">
        <v>841826483001</v>
      </c>
      <c r="E89" s="16" t="s">
        <v>1313</v>
      </c>
      <c r="J89" s="16">
        <v>841826483001</v>
      </c>
      <c r="K89" s="17" t="s">
        <v>1314</v>
      </c>
      <c r="L89" s="16" t="s">
        <v>81</v>
      </c>
      <c r="M89" s="16" t="s">
        <v>1213</v>
      </c>
      <c r="N89" s="16" t="s">
        <v>37</v>
      </c>
      <c r="O89" s="16" t="s">
        <v>38</v>
      </c>
      <c r="P89" s="16" t="s">
        <v>1315</v>
      </c>
      <c r="Q89" s="16" t="s">
        <v>1211</v>
      </c>
      <c r="S89" s="16">
        <v>199400003593</v>
      </c>
      <c r="T89" s="16" t="s">
        <v>1212</v>
      </c>
      <c r="U89" s="16" t="s">
        <v>1213</v>
      </c>
      <c r="W89" s="16" t="s">
        <v>51</v>
      </c>
      <c r="X89" s="22">
        <v>0.74</v>
      </c>
      <c r="Y89" s="16">
        <v>0</v>
      </c>
      <c r="Z89" s="16">
        <v>0.74</v>
      </c>
      <c r="AA89" s="18">
        <v>0</v>
      </c>
      <c r="AB89" s="16">
        <v>0</v>
      </c>
      <c r="AC89" s="16" t="s">
        <v>38</v>
      </c>
      <c r="AD89" s="16" t="s">
        <v>1004</v>
      </c>
      <c r="AE89" s="16">
        <v>199400003593</v>
      </c>
      <c r="AG89" s="16">
        <v>0</v>
      </c>
      <c r="AO89" s="16" t="s">
        <v>1215</v>
      </c>
      <c r="AP89" s="16" t="s">
        <v>1214</v>
      </c>
      <c r="AT89" s="16" t="s">
        <v>327</v>
      </c>
      <c r="AU89" s="16">
        <v>5537.32421875</v>
      </c>
      <c r="AV89" s="16">
        <v>297.65386693568797</v>
      </c>
    </row>
    <row r="90" spans="1:48" x14ac:dyDescent="0.45">
      <c r="A90" s="16">
        <v>726479020</v>
      </c>
      <c r="B90" s="16" t="s">
        <v>353</v>
      </c>
      <c r="D90" s="16">
        <v>841826479020</v>
      </c>
      <c r="E90" s="16" t="s">
        <v>1317</v>
      </c>
      <c r="J90" s="16">
        <v>841826479020</v>
      </c>
      <c r="K90" s="17" t="s">
        <v>354</v>
      </c>
      <c r="L90" s="16" t="s">
        <v>81</v>
      </c>
      <c r="M90" s="16" t="s">
        <v>355</v>
      </c>
      <c r="N90" s="16" t="s">
        <v>37</v>
      </c>
      <c r="O90" s="16" t="s">
        <v>39</v>
      </c>
      <c r="P90" s="16" t="s">
        <v>356</v>
      </c>
      <c r="Q90" s="16" t="s">
        <v>276</v>
      </c>
      <c r="S90" s="16">
        <v>201800000336</v>
      </c>
      <c r="T90" s="16" t="s">
        <v>277</v>
      </c>
      <c r="U90" s="16" t="s">
        <v>357</v>
      </c>
      <c r="W90" s="16" t="s">
        <v>279</v>
      </c>
      <c r="X90" s="22">
        <v>0.74</v>
      </c>
      <c r="Y90" s="16">
        <v>0</v>
      </c>
      <c r="Z90" s="16">
        <v>0.74</v>
      </c>
      <c r="AA90" s="18">
        <v>0</v>
      </c>
      <c r="AB90" s="16">
        <v>0</v>
      </c>
      <c r="AC90" s="16" t="s">
        <v>38</v>
      </c>
      <c r="AD90" s="16" t="s">
        <v>1004</v>
      </c>
      <c r="AE90" s="16">
        <v>201800000336</v>
      </c>
      <c r="AG90" s="16">
        <v>0</v>
      </c>
      <c r="AO90" s="28" t="s">
        <v>280</v>
      </c>
      <c r="AT90" s="16" t="s">
        <v>327</v>
      </c>
      <c r="AU90" s="16">
        <v>5550.52734375</v>
      </c>
      <c r="AV90" s="16">
        <v>298.00423767826999</v>
      </c>
    </row>
    <row r="91" spans="1:48" x14ac:dyDescent="0.45">
      <c r="A91" s="16">
        <v>735226002</v>
      </c>
      <c r="B91" s="16" t="s">
        <v>1318</v>
      </c>
      <c r="D91" s="16">
        <v>841835226002</v>
      </c>
      <c r="E91" s="16" t="s">
        <v>1319</v>
      </c>
      <c r="J91" s="16">
        <v>841835226002</v>
      </c>
      <c r="K91" s="17" t="s">
        <v>1320</v>
      </c>
      <c r="L91" s="16" t="s">
        <v>81</v>
      </c>
      <c r="M91" s="16" t="s">
        <v>1321</v>
      </c>
      <c r="N91" s="16" t="s">
        <v>37</v>
      </c>
      <c r="O91" s="16" t="s">
        <v>38</v>
      </c>
      <c r="P91" s="16" t="s">
        <v>1322</v>
      </c>
      <c r="Q91" s="16" t="s">
        <v>1295</v>
      </c>
      <c r="S91" s="16">
        <v>202200000530</v>
      </c>
      <c r="T91" s="16" t="s">
        <v>1295</v>
      </c>
      <c r="U91" s="16" t="s">
        <v>1296</v>
      </c>
      <c r="V91" s="16" t="s">
        <v>1019</v>
      </c>
      <c r="W91" s="16" t="s">
        <v>1297</v>
      </c>
      <c r="X91" s="22">
        <v>0.62</v>
      </c>
      <c r="Y91" s="16">
        <v>0.62</v>
      </c>
      <c r="Z91" s="16">
        <v>0</v>
      </c>
      <c r="AA91" s="18">
        <v>0</v>
      </c>
      <c r="AB91" s="16">
        <v>0</v>
      </c>
      <c r="AC91" s="16" t="s">
        <v>38</v>
      </c>
      <c r="AD91" s="16" t="s">
        <v>1004</v>
      </c>
      <c r="AE91" s="16">
        <v>202200000530</v>
      </c>
      <c r="AG91" s="16">
        <v>0</v>
      </c>
      <c r="AO91" s="28" t="s">
        <v>1298</v>
      </c>
      <c r="AT91" s="16" t="s">
        <v>174</v>
      </c>
      <c r="AU91" s="16">
        <v>4675.91796875</v>
      </c>
      <c r="AV91" s="16">
        <v>299.19659136422598</v>
      </c>
    </row>
    <row r="92" spans="1:48" x14ac:dyDescent="0.45">
      <c r="D92" s="16">
        <v>841835226007</v>
      </c>
      <c r="E92" s="16" t="s">
        <v>1333</v>
      </c>
      <c r="F92" s="16">
        <v>36952</v>
      </c>
      <c r="J92" s="16">
        <v>841835226007</v>
      </c>
      <c r="K92" s="17" t="s">
        <v>1334</v>
      </c>
      <c r="L92" s="16" t="s">
        <v>81</v>
      </c>
      <c r="O92" s="16" t="s">
        <v>38</v>
      </c>
      <c r="P92" s="16" t="s">
        <v>1335</v>
      </c>
      <c r="Q92" s="16" t="s">
        <v>1336</v>
      </c>
      <c r="S92" s="16">
        <v>202100004249</v>
      </c>
      <c r="X92" s="22">
        <v>0</v>
      </c>
      <c r="AA92" s="18">
        <v>0</v>
      </c>
      <c r="AB92" s="16">
        <v>0</v>
      </c>
      <c r="AC92" s="16" t="s">
        <v>38</v>
      </c>
      <c r="AD92" s="16" t="s">
        <v>1004</v>
      </c>
      <c r="AE92" s="16">
        <v>202100004249</v>
      </c>
      <c r="AG92" s="16">
        <v>0</v>
      </c>
      <c r="AO92" s="16" t="s">
        <v>1337</v>
      </c>
      <c r="AS92" s="16" t="s">
        <v>41</v>
      </c>
      <c r="AT92" s="16" t="s">
        <v>174</v>
      </c>
      <c r="AU92" s="16">
        <v>1067.0703125</v>
      </c>
      <c r="AV92" s="16">
        <v>326.50205943470002</v>
      </c>
    </row>
    <row r="93" spans="1:48" x14ac:dyDescent="0.45">
      <c r="A93" s="16">
        <v>735276020</v>
      </c>
      <c r="B93" s="16" t="s">
        <v>113</v>
      </c>
      <c r="D93" s="16">
        <v>841835276020</v>
      </c>
      <c r="E93" s="16" t="s">
        <v>1348</v>
      </c>
      <c r="J93" s="16">
        <v>841835276020</v>
      </c>
      <c r="K93" s="17" t="s">
        <v>114</v>
      </c>
      <c r="L93" s="16" t="s">
        <v>81</v>
      </c>
      <c r="M93" s="16" t="s">
        <v>115</v>
      </c>
      <c r="N93" s="16" t="s">
        <v>37</v>
      </c>
      <c r="O93" s="16" t="s">
        <v>38</v>
      </c>
      <c r="P93" s="16" t="s">
        <v>116</v>
      </c>
      <c r="Q93" s="16" t="s">
        <v>83</v>
      </c>
      <c r="S93" s="16">
        <v>202100002214</v>
      </c>
      <c r="T93" s="16" t="s">
        <v>84</v>
      </c>
      <c r="U93" s="16" t="s">
        <v>85</v>
      </c>
      <c r="W93" s="16" t="s">
        <v>51</v>
      </c>
      <c r="X93" s="22">
        <v>0</v>
      </c>
      <c r="Y93" s="16">
        <v>0</v>
      </c>
      <c r="Z93" s="16">
        <v>0</v>
      </c>
      <c r="AA93" s="18">
        <v>0</v>
      </c>
      <c r="AB93" s="16">
        <v>0</v>
      </c>
      <c r="AC93" s="16" t="s">
        <v>38</v>
      </c>
      <c r="AD93" s="16" t="s">
        <v>1004</v>
      </c>
      <c r="AE93" s="16">
        <v>202100002214</v>
      </c>
      <c r="AG93" s="16">
        <v>0</v>
      </c>
      <c r="AO93" s="27" t="s">
        <v>1391</v>
      </c>
      <c r="AT93" s="16" t="s">
        <v>117</v>
      </c>
      <c r="AU93" s="16">
        <v>2818.91796875</v>
      </c>
      <c r="AV93" s="16">
        <v>370.53933801055001</v>
      </c>
    </row>
    <row r="94" spans="1:48" x14ac:dyDescent="0.45">
      <c r="A94" s="16">
        <v>735229016</v>
      </c>
      <c r="B94" s="16" t="s">
        <v>1349</v>
      </c>
      <c r="D94" s="16">
        <v>841835229016</v>
      </c>
      <c r="E94" s="16" t="s">
        <v>1350</v>
      </c>
      <c r="J94" s="16">
        <v>841835229016</v>
      </c>
      <c r="K94" s="17" t="s">
        <v>1351</v>
      </c>
      <c r="L94" s="16" t="s">
        <v>81</v>
      </c>
      <c r="M94" s="16" t="s">
        <v>1352</v>
      </c>
      <c r="N94" s="16" t="s">
        <v>37</v>
      </c>
      <c r="O94" s="16" t="s">
        <v>38</v>
      </c>
      <c r="P94" s="16" t="s">
        <v>1353</v>
      </c>
      <c r="Q94" s="16" t="s">
        <v>276</v>
      </c>
      <c r="S94" s="16">
        <v>201800000336</v>
      </c>
      <c r="T94" s="16" t="s">
        <v>277</v>
      </c>
      <c r="U94" s="16" t="s">
        <v>278</v>
      </c>
      <c r="W94" s="16" t="s">
        <v>279</v>
      </c>
      <c r="X94" s="22">
        <v>1.18</v>
      </c>
      <c r="Y94" s="16">
        <v>0</v>
      </c>
      <c r="Z94" s="16">
        <v>1.18</v>
      </c>
      <c r="AA94" s="18">
        <v>0</v>
      </c>
      <c r="AB94" s="16">
        <v>0</v>
      </c>
      <c r="AC94" s="16" t="s">
        <v>38</v>
      </c>
      <c r="AD94" s="16" t="s">
        <v>1004</v>
      </c>
      <c r="AE94" s="16">
        <v>201800000336</v>
      </c>
      <c r="AG94" s="16">
        <v>0</v>
      </c>
      <c r="AO94" s="28" t="s">
        <v>280</v>
      </c>
      <c r="AT94" s="16" t="s">
        <v>174</v>
      </c>
      <c r="AU94" s="16">
        <v>8893.41796875</v>
      </c>
      <c r="AV94" s="16">
        <v>387.79883846884201</v>
      </c>
    </row>
    <row r="95" spans="1:48" x14ac:dyDescent="0.45">
      <c r="A95" s="16">
        <v>726482029</v>
      </c>
      <c r="B95" s="16" t="s">
        <v>868</v>
      </c>
      <c r="D95" s="16">
        <v>841826482029</v>
      </c>
      <c r="E95" s="16" t="s">
        <v>1361</v>
      </c>
      <c r="J95" s="16">
        <v>841826482029</v>
      </c>
      <c r="K95" s="17" t="s">
        <v>869</v>
      </c>
      <c r="L95" s="16" t="s">
        <v>81</v>
      </c>
      <c r="M95" s="16" t="s">
        <v>870</v>
      </c>
      <c r="N95" s="16" t="s">
        <v>37</v>
      </c>
      <c r="O95" s="16" t="s">
        <v>38</v>
      </c>
      <c r="P95" s="16" t="s">
        <v>871</v>
      </c>
      <c r="Q95" s="16" t="s">
        <v>276</v>
      </c>
      <c r="S95" s="16">
        <v>201800000336</v>
      </c>
      <c r="T95" s="16" t="s">
        <v>277</v>
      </c>
      <c r="U95" s="16" t="s">
        <v>278</v>
      </c>
      <c r="W95" s="16" t="s">
        <v>279</v>
      </c>
      <c r="X95" s="22">
        <v>0.46</v>
      </c>
      <c r="Y95" s="16">
        <v>0</v>
      </c>
      <c r="Z95" s="16">
        <v>0.46</v>
      </c>
      <c r="AA95" s="18">
        <v>0</v>
      </c>
      <c r="AB95" s="16">
        <v>0</v>
      </c>
      <c r="AC95" s="16" t="s">
        <v>38</v>
      </c>
      <c r="AD95" s="16" t="s">
        <v>1004</v>
      </c>
      <c r="AE95" s="16">
        <v>201800000336</v>
      </c>
      <c r="AG95" s="16">
        <v>0</v>
      </c>
      <c r="AO95" s="28" t="s">
        <v>280</v>
      </c>
      <c r="AT95" s="16" t="s">
        <v>327</v>
      </c>
      <c r="AU95" s="16">
        <v>9158.65625</v>
      </c>
      <c r="AV95" s="16">
        <v>498.51956415029099</v>
      </c>
    </row>
    <row r="96" spans="1:48" x14ac:dyDescent="0.45">
      <c r="A96" s="16">
        <v>735476001</v>
      </c>
      <c r="B96" s="16" t="s">
        <v>437</v>
      </c>
      <c r="D96" s="16">
        <v>841835476001</v>
      </c>
      <c r="E96" s="16" t="s">
        <v>1363</v>
      </c>
      <c r="J96" s="16">
        <v>841835476001</v>
      </c>
      <c r="K96" s="17" t="s">
        <v>1364</v>
      </c>
      <c r="L96" s="16" t="s">
        <v>81</v>
      </c>
      <c r="N96" s="16" t="s">
        <v>37</v>
      </c>
      <c r="O96" s="16" t="s">
        <v>38</v>
      </c>
      <c r="P96" s="16" t="s">
        <v>1365</v>
      </c>
      <c r="Q96" s="16" t="s">
        <v>83</v>
      </c>
      <c r="T96" s="16" t="s">
        <v>84</v>
      </c>
      <c r="U96" s="16" t="s">
        <v>85</v>
      </c>
      <c r="W96" s="16" t="s">
        <v>51</v>
      </c>
      <c r="X96" s="22">
        <v>6.28</v>
      </c>
      <c r="Y96" s="16">
        <v>0</v>
      </c>
      <c r="Z96" s="16">
        <v>6.28</v>
      </c>
      <c r="AA96" s="18">
        <v>0</v>
      </c>
      <c r="AB96" s="16">
        <v>0</v>
      </c>
      <c r="AC96" s="16" t="s">
        <v>38</v>
      </c>
      <c r="AD96" s="16" t="s">
        <v>1004</v>
      </c>
      <c r="AG96" s="16">
        <v>0</v>
      </c>
      <c r="AO96" s="27" t="s">
        <v>1393</v>
      </c>
      <c r="AS96" s="16" t="s">
        <v>86</v>
      </c>
      <c r="AU96" s="16">
        <v>24316.11328125</v>
      </c>
      <c r="AV96" s="16">
        <v>661.43737713259702</v>
      </c>
    </row>
    <row r="97" spans="1:48" x14ac:dyDescent="0.45">
      <c r="A97" s="16">
        <v>726201010</v>
      </c>
      <c r="B97" s="16" t="s">
        <v>824</v>
      </c>
      <c r="D97" s="16">
        <v>841826201010</v>
      </c>
      <c r="E97" s="16" t="s">
        <v>1374</v>
      </c>
      <c r="J97" s="16">
        <v>841826201010</v>
      </c>
      <c r="K97" s="17" t="s">
        <v>825</v>
      </c>
      <c r="L97" s="16" t="s">
        <v>81</v>
      </c>
      <c r="N97" s="16" t="s">
        <v>37</v>
      </c>
      <c r="O97" s="16" t="s">
        <v>38</v>
      </c>
      <c r="P97" s="16" t="s">
        <v>826</v>
      </c>
      <c r="Q97" s="16" t="s">
        <v>83</v>
      </c>
      <c r="S97" s="16" t="s">
        <v>827</v>
      </c>
      <c r="T97" s="16" t="s">
        <v>84</v>
      </c>
      <c r="U97" s="16" t="s">
        <v>85</v>
      </c>
      <c r="W97" s="16" t="s">
        <v>51</v>
      </c>
      <c r="X97" s="22">
        <v>2.62</v>
      </c>
      <c r="Y97" s="16">
        <v>0</v>
      </c>
      <c r="Z97" s="16">
        <v>2.62</v>
      </c>
      <c r="AA97" s="18">
        <v>0</v>
      </c>
      <c r="AB97" s="16">
        <v>0</v>
      </c>
      <c r="AC97" s="16" t="s">
        <v>38</v>
      </c>
      <c r="AD97" s="16" t="s">
        <v>1004</v>
      </c>
      <c r="AE97" s="16" t="s">
        <v>827</v>
      </c>
      <c r="AG97" s="16">
        <v>0</v>
      </c>
      <c r="AO97" s="27" t="s">
        <v>1395</v>
      </c>
      <c r="AS97" s="16" t="s">
        <v>363</v>
      </c>
      <c r="AU97" s="16">
        <v>19250.97265625</v>
      </c>
      <c r="AV97" s="16">
        <v>925.99312129192003</v>
      </c>
    </row>
    <row r="98" spans="1:48" x14ac:dyDescent="0.45">
      <c r="A98" s="16">
        <v>735501005</v>
      </c>
      <c r="B98" s="16" t="s">
        <v>98</v>
      </c>
      <c r="D98" s="16">
        <v>841835501005</v>
      </c>
      <c r="E98" s="16" t="s">
        <v>1375</v>
      </c>
      <c r="J98" s="16">
        <v>841835501005</v>
      </c>
      <c r="K98" s="17" t="s">
        <v>99</v>
      </c>
      <c r="L98" s="16" t="s">
        <v>81</v>
      </c>
      <c r="N98" s="16" t="s">
        <v>37</v>
      </c>
      <c r="O98" s="16" t="s">
        <v>38</v>
      </c>
      <c r="P98" s="16" t="s">
        <v>100</v>
      </c>
      <c r="Q98" s="16" t="s">
        <v>90</v>
      </c>
      <c r="T98" s="16" t="s">
        <v>91</v>
      </c>
      <c r="U98" s="16" t="s">
        <v>92</v>
      </c>
      <c r="W98" s="16" t="s">
        <v>93</v>
      </c>
      <c r="X98" s="22">
        <v>0</v>
      </c>
      <c r="Y98" s="16">
        <v>0</v>
      </c>
      <c r="Z98" s="16">
        <v>0</v>
      </c>
      <c r="AA98" s="18">
        <v>0</v>
      </c>
      <c r="AB98" s="16">
        <v>0</v>
      </c>
      <c r="AC98" s="16" t="s">
        <v>38</v>
      </c>
      <c r="AD98" s="16" t="s">
        <v>1004</v>
      </c>
      <c r="AG98" s="16">
        <v>0</v>
      </c>
      <c r="AO98" s="16" t="s">
        <v>94</v>
      </c>
      <c r="AT98" s="16" t="s">
        <v>101</v>
      </c>
      <c r="AU98" s="16">
        <v>26935.7421875</v>
      </c>
      <c r="AV98" s="16">
        <v>1073.4070518098199</v>
      </c>
    </row>
    <row r="99" spans="1:48" x14ac:dyDescent="0.45">
      <c r="A99" s="16">
        <v>735226005</v>
      </c>
      <c r="B99" s="16" t="s">
        <v>302</v>
      </c>
      <c r="D99" s="16">
        <v>841835226005</v>
      </c>
      <c r="E99" s="16" t="s">
        <v>1376</v>
      </c>
      <c r="J99" s="16">
        <v>841835226005</v>
      </c>
      <c r="K99" s="17" t="s">
        <v>303</v>
      </c>
      <c r="L99" s="16" t="s">
        <v>81</v>
      </c>
      <c r="M99" s="16" t="s">
        <v>304</v>
      </c>
      <c r="N99" s="16" t="s">
        <v>37</v>
      </c>
      <c r="O99" s="16" t="s">
        <v>39</v>
      </c>
      <c r="P99" s="16" t="s">
        <v>305</v>
      </c>
      <c r="Q99" s="16" t="s">
        <v>1295</v>
      </c>
      <c r="S99" s="16">
        <v>202200000530</v>
      </c>
      <c r="T99" s="16" t="s">
        <v>1295</v>
      </c>
      <c r="U99" s="16" t="s">
        <v>1296</v>
      </c>
      <c r="V99" s="16" t="s">
        <v>1019</v>
      </c>
      <c r="W99" s="16" t="s">
        <v>1297</v>
      </c>
      <c r="X99" s="22">
        <v>5.77</v>
      </c>
      <c r="Y99" s="16">
        <v>5.77</v>
      </c>
      <c r="Z99" s="16">
        <v>0</v>
      </c>
      <c r="AA99" s="18">
        <v>0</v>
      </c>
      <c r="AB99" s="16">
        <v>0</v>
      </c>
      <c r="AC99" s="16" t="s">
        <v>38</v>
      </c>
      <c r="AD99" s="16" t="s">
        <v>1004</v>
      </c>
      <c r="AE99" s="16">
        <v>202200000530</v>
      </c>
      <c r="AG99" s="16">
        <v>0</v>
      </c>
      <c r="AO99" s="16" t="s">
        <v>1298</v>
      </c>
      <c r="AT99" s="16" t="s">
        <v>174</v>
      </c>
      <c r="AU99" s="16">
        <v>41692.38671875</v>
      </c>
      <c r="AV99" s="16">
        <v>1259.55109676746</v>
      </c>
    </row>
    <row r="100" spans="1:48" x14ac:dyDescent="0.45">
      <c r="A100" s="16">
        <v>735427009</v>
      </c>
      <c r="B100" s="16" t="s">
        <v>79</v>
      </c>
      <c r="D100" s="16">
        <v>841835427009</v>
      </c>
      <c r="E100" s="16" t="s">
        <v>1378</v>
      </c>
      <c r="J100" s="16">
        <v>841835427009</v>
      </c>
      <c r="K100" s="17" t="s">
        <v>80</v>
      </c>
      <c r="L100" s="16" t="s">
        <v>81</v>
      </c>
      <c r="O100" s="16" t="s">
        <v>38</v>
      </c>
      <c r="P100" s="16" t="s">
        <v>82</v>
      </c>
      <c r="Q100" s="16" t="s">
        <v>83</v>
      </c>
      <c r="S100" s="16">
        <v>201500005518</v>
      </c>
      <c r="T100" s="16" t="s">
        <v>84</v>
      </c>
      <c r="U100" s="16" t="s">
        <v>85</v>
      </c>
      <c r="W100" s="16" t="s">
        <v>51</v>
      </c>
      <c r="X100" s="22">
        <v>4.88</v>
      </c>
      <c r="Y100" s="16">
        <v>0</v>
      </c>
      <c r="Z100" s="16">
        <v>4.88</v>
      </c>
      <c r="AA100" s="18">
        <v>0</v>
      </c>
      <c r="AB100" s="16">
        <v>0</v>
      </c>
      <c r="AC100" s="16" t="s">
        <v>38</v>
      </c>
      <c r="AD100" s="16" t="s">
        <v>1004</v>
      </c>
      <c r="AE100" s="16">
        <v>201500005518</v>
      </c>
      <c r="AG100" s="16">
        <v>0</v>
      </c>
      <c r="AO100" s="27" t="s">
        <v>1394</v>
      </c>
      <c r="AS100" s="16" t="s">
        <v>86</v>
      </c>
      <c r="AU100" s="16">
        <v>54997.0625</v>
      </c>
      <c r="AV100" s="16">
        <v>2119.7225182091802</v>
      </c>
    </row>
    <row r="101" spans="1:48" x14ac:dyDescent="0.45">
      <c r="A101" s="16">
        <v>735501014</v>
      </c>
      <c r="B101" s="16" t="s">
        <v>87</v>
      </c>
      <c r="D101" s="16">
        <v>841835501014</v>
      </c>
      <c r="E101" s="16" t="s">
        <v>1379</v>
      </c>
      <c r="J101" s="16">
        <v>841835501014</v>
      </c>
      <c r="K101" s="17" t="s">
        <v>88</v>
      </c>
      <c r="L101" s="16" t="s">
        <v>81</v>
      </c>
      <c r="N101" s="16" t="s">
        <v>37</v>
      </c>
      <c r="O101" s="16" t="s">
        <v>38</v>
      </c>
      <c r="P101" s="16" t="s">
        <v>89</v>
      </c>
      <c r="Q101" s="16" t="s">
        <v>90</v>
      </c>
      <c r="T101" s="16" t="s">
        <v>91</v>
      </c>
      <c r="U101" s="16" t="s">
        <v>92</v>
      </c>
      <c r="W101" s="16" t="s">
        <v>93</v>
      </c>
      <c r="X101" s="22">
        <v>0</v>
      </c>
      <c r="Y101" s="16">
        <v>0</v>
      </c>
      <c r="Z101" s="16">
        <v>0</v>
      </c>
      <c r="AA101" s="18">
        <v>0</v>
      </c>
      <c r="AB101" s="16">
        <v>0</v>
      </c>
      <c r="AC101" s="16" t="s">
        <v>38</v>
      </c>
      <c r="AD101" s="16" t="s">
        <v>1004</v>
      </c>
      <c r="AG101" s="16">
        <v>0</v>
      </c>
      <c r="AO101" s="16" t="s">
        <v>94</v>
      </c>
      <c r="AT101" s="16" t="s">
        <v>78</v>
      </c>
      <c r="AU101" s="16">
        <v>78803.26171875</v>
      </c>
      <c r="AV101" s="16">
        <v>2565.2889636074901</v>
      </c>
    </row>
    <row r="102" spans="1:48" x14ac:dyDescent="0.45">
      <c r="A102" s="16">
        <v>735501015</v>
      </c>
      <c r="B102" s="16" t="s">
        <v>95</v>
      </c>
      <c r="D102" s="16">
        <v>841835501015</v>
      </c>
      <c r="E102" s="16" t="s">
        <v>1380</v>
      </c>
      <c r="J102" s="16">
        <v>841835501015</v>
      </c>
      <c r="K102" s="17" t="s">
        <v>96</v>
      </c>
      <c r="L102" s="16" t="s">
        <v>81</v>
      </c>
      <c r="N102" s="16" t="s">
        <v>37</v>
      </c>
      <c r="O102" s="16" t="s">
        <v>38</v>
      </c>
      <c r="P102" s="16" t="s">
        <v>97</v>
      </c>
      <c r="Q102" s="16" t="s">
        <v>90</v>
      </c>
      <c r="T102" s="16" t="s">
        <v>91</v>
      </c>
      <c r="U102" s="16" t="s">
        <v>92</v>
      </c>
      <c r="W102" s="16" t="s">
        <v>93</v>
      </c>
      <c r="X102" s="22">
        <v>0</v>
      </c>
      <c r="Y102" s="16">
        <v>0</v>
      </c>
      <c r="Z102" s="16">
        <v>0</v>
      </c>
      <c r="AA102" s="18">
        <v>0</v>
      </c>
      <c r="AB102" s="16">
        <v>0</v>
      </c>
      <c r="AC102" s="16" t="s">
        <v>38</v>
      </c>
      <c r="AD102" s="16" t="s">
        <v>1004</v>
      </c>
      <c r="AG102" s="16">
        <v>0</v>
      </c>
      <c r="AO102" s="16" t="s">
        <v>94</v>
      </c>
      <c r="AS102" s="16" t="s">
        <v>86</v>
      </c>
      <c r="AU102" s="16">
        <v>106050.24609375</v>
      </c>
      <c r="AV102" s="16">
        <v>2858.2784307273901</v>
      </c>
    </row>
    <row r="103" spans="1:48" x14ac:dyDescent="0.45">
      <c r="A103" s="16">
        <v>724351003</v>
      </c>
      <c r="B103" s="16" t="s">
        <v>892</v>
      </c>
      <c r="C103" s="16">
        <v>3</v>
      </c>
      <c r="D103" s="16">
        <v>841824351003</v>
      </c>
      <c r="E103" s="16" t="s">
        <v>1381</v>
      </c>
      <c r="J103" s="16">
        <v>841824351003</v>
      </c>
      <c r="K103" s="17" t="s">
        <v>893</v>
      </c>
      <c r="L103" s="16" t="s">
        <v>81</v>
      </c>
      <c r="M103" s="16" t="s">
        <v>894</v>
      </c>
      <c r="N103" s="16" t="s">
        <v>37</v>
      </c>
      <c r="O103" s="16" t="s">
        <v>38</v>
      </c>
      <c r="P103" s="16" t="s">
        <v>895</v>
      </c>
      <c r="Q103" s="16" t="s">
        <v>83</v>
      </c>
      <c r="T103" s="16" t="s">
        <v>84</v>
      </c>
      <c r="U103" s="16" t="s">
        <v>85</v>
      </c>
      <c r="W103" s="16" t="s">
        <v>51</v>
      </c>
      <c r="X103" s="22">
        <v>115.28</v>
      </c>
      <c r="Y103" s="16">
        <v>0</v>
      </c>
      <c r="Z103" s="16">
        <v>115.28</v>
      </c>
      <c r="AA103" s="18">
        <v>0</v>
      </c>
      <c r="AB103" s="16">
        <v>0</v>
      </c>
      <c r="AC103" s="16" t="s">
        <v>38</v>
      </c>
      <c r="AD103" s="16" t="s">
        <v>1004</v>
      </c>
      <c r="AG103" s="16">
        <v>0</v>
      </c>
      <c r="AO103" s="27" t="s">
        <v>1396</v>
      </c>
      <c r="AS103" s="16" t="s">
        <v>835</v>
      </c>
      <c r="AU103" s="16">
        <v>583828.2578125</v>
      </c>
      <c r="AV103" s="16">
        <v>3444.5525535012598</v>
      </c>
    </row>
    <row r="104" spans="1:48" x14ac:dyDescent="0.45">
      <c r="A104" s="16">
        <v>726126002</v>
      </c>
      <c r="B104" s="16" t="s">
        <v>896</v>
      </c>
      <c r="D104" s="16">
        <v>841826126002</v>
      </c>
      <c r="E104" s="16" t="s">
        <v>1382</v>
      </c>
      <c r="J104" s="16">
        <v>841826126002</v>
      </c>
      <c r="K104" s="17" t="s">
        <v>897</v>
      </c>
      <c r="L104" s="16" t="s">
        <v>81</v>
      </c>
      <c r="M104" s="16" t="s">
        <v>898</v>
      </c>
      <c r="N104" s="16" t="s">
        <v>37</v>
      </c>
      <c r="O104" s="16" t="s">
        <v>38</v>
      </c>
      <c r="P104" s="16" t="s">
        <v>899</v>
      </c>
      <c r="Q104" s="16" t="s">
        <v>900</v>
      </c>
      <c r="T104" s="16" t="s">
        <v>901</v>
      </c>
      <c r="U104" s="16" t="s">
        <v>898</v>
      </c>
      <c r="W104" s="16" t="s">
        <v>51</v>
      </c>
      <c r="X104" s="22">
        <v>105.41</v>
      </c>
      <c r="Y104" s="16">
        <v>0</v>
      </c>
      <c r="Z104" s="16">
        <v>105.41</v>
      </c>
      <c r="AA104" s="18">
        <v>0</v>
      </c>
      <c r="AB104" s="16">
        <v>0</v>
      </c>
      <c r="AC104" s="16" t="s">
        <v>38</v>
      </c>
      <c r="AD104" s="16" t="s">
        <v>1004</v>
      </c>
      <c r="AG104" s="16">
        <v>0</v>
      </c>
      <c r="AO104" s="16" t="s">
        <v>902</v>
      </c>
      <c r="AS104" s="16" t="s">
        <v>363</v>
      </c>
      <c r="AU104" s="16">
        <v>774479.08984375</v>
      </c>
      <c r="AV104" s="16">
        <v>4035.7006705111398</v>
      </c>
    </row>
    <row r="105" spans="1:48" x14ac:dyDescent="0.45">
      <c r="A105" s="16">
        <v>735403015</v>
      </c>
      <c r="B105" s="16" t="s">
        <v>667</v>
      </c>
      <c r="D105" s="16">
        <v>841835403015</v>
      </c>
      <c r="E105" s="16" t="s">
        <v>1373</v>
      </c>
      <c r="J105" s="16">
        <v>841835403015</v>
      </c>
      <c r="K105" s="17" t="s">
        <v>889</v>
      </c>
      <c r="L105" s="16" t="s">
        <v>701</v>
      </c>
      <c r="M105" s="16" t="s">
        <v>890</v>
      </c>
      <c r="N105" s="16" t="s">
        <v>37</v>
      </c>
      <c r="O105" s="16" t="s">
        <v>38</v>
      </c>
      <c r="P105" s="16" t="s">
        <v>891</v>
      </c>
      <c r="Q105" s="16" t="s">
        <v>43</v>
      </c>
      <c r="T105" s="16" t="s">
        <v>43</v>
      </c>
      <c r="U105" s="16" t="s">
        <v>44</v>
      </c>
      <c r="W105" s="16" t="s">
        <v>45</v>
      </c>
      <c r="X105" s="22">
        <v>0</v>
      </c>
      <c r="Y105" s="16">
        <v>0</v>
      </c>
      <c r="Z105" s="16">
        <v>0</v>
      </c>
      <c r="AA105" s="18">
        <v>1261520</v>
      </c>
      <c r="AB105" s="16">
        <v>1135368</v>
      </c>
      <c r="AC105" s="16" t="s">
        <v>38</v>
      </c>
      <c r="AD105" s="16" t="s">
        <v>1004</v>
      </c>
      <c r="AG105" s="16">
        <v>1261520</v>
      </c>
      <c r="AO105" s="16" t="s">
        <v>46</v>
      </c>
      <c r="AS105" s="16" t="s">
        <v>86</v>
      </c>
      <c r="AU105" s="16">
        <v>33579.4453125</v>
      </c>
      <c r="AV105" s="16">
        <v>909.37456421628701</v>
      </c>
    </row>
    <row r="106" spans="1:48" x14ac:dyDescent="0.45">
      <c r="A106" s="16">
        <v>735427015</v>
      </c>
      <c r="B106" s="16" t="s">
        <v>951</v>
      </c>
      <c r="D106" s="16">
        <v>841835427015</v>
      </c>
      <c r="E106" s="16" t="s">
        <v>1377</v>
      </c>
      <c r="J106" s="16">
        <v>841835427015</v>
      </c>
      <c r="K106" s="17" t="s">
        <v>952</v>
      </c>
      <c r="L106" s="16" t="s">
        <v>701</v>
      </c>
      <c r="M106" s="16" t="s">
        <v>953</v>
      </c>
      <c r="N106" s="16" t="s">
        <v>37</v>
      </c>
      <c r="O106" s="16" t="s">
        <v>38</v>
      </c>
      <c r="P106" s="16" t="s">
        <v>954</v>
      </c>
      <c r="Q106" s="16" t="s">
        <v>955</v>
      </c>
      <c r="S106" s="16">
        <v>201400005153</v>
      </c>
      <c r="T106" s="16" t="s">
        <v>955</v>
      </c>
      <c r="U106" s="16" t="s">
        <v>956</v>
      </c>
      <c r="W106" s="16" t="s">
        <v>957</v>
      </c>
      <c r="X106" s="22">
        <v>0</v>
      </c>
      <c r="Y106" s="16">
        <v>0</v>
      </c>
      <c r="Z106" s="16">
        <v>0</v>
      </c>
      <c r="AA106" s="18">
        <v>172510</v>
      </c>
      <c r="AB106" s="16">
        <v>155259</v>
      </c>
      <c r="AC106" s="16" t="s">
        <v>38</v>
      </c>
      <c r="AD106" s="16" t="s">
        <v>1004</v>
      </c>
      <c r="AE106" s="16">
        <v>201400005153</v>
      </c>
      <c r="AG106" s="16">
        <v>172510</v>
      </c>
      <c r="AO106" s="16" t="s">
        <v>958</v>
      </c>
      <c r="AS106" s="16" t="s">
        <v>86</v>
      </c>
      <c r="AU106" s="16">
        <v>102347.921875</v>
      </c>
      <c r="AV106" s="16">
        <v>1655.6224282891901</v>
      </c>
    </row>
    <row r="107" spans="1:48" x14ac:dyDescent="0.45">
      <c r="A107" s="16">
        <v>735231007</v>
      </c>
      <c r="B107" s="16" t="s">
        <v>215</v>
      </c>
      <c r="D107" s="16">
        <v>841835231007</v>
      </c>
      <c r="E107" s="16" t="s">
        <v>1078</v>
      </c>
      <c r="J107" s="16">
        <v>841835231007</v>
      </c>
      <c r="K107" s="17" t="s">
        <v>216</v>
      </c>
      <c r="L107" s="16" t="s">
        <v>1079</v>
      </c>
      <c r="M107" s="16" t="s">
        <v>217</v>
      </c>
      <c r="N107" s="16" t="s">
        <v>37</v>
      </c>
      <c r="O107" s="16" t="s">
        <v>38</v>
      </c>
      <c r="P107" s="16" t="s">
        <v>218</v>
      </c>
      <c r="Q107" s="16" t="s">
        <v>1080</v>
      </c>
      <c r="S107" s="16">
        <v>202100003719</v>
      </c>
      <c r="T107" s="16" t="s">
        <v>1081</v>
      </c>
      <c r="U107" s="16" t="s">
        <v>376</v>
      </c>
      <c r="W107" s="16" t="s">
        <v>51</v>
      </c>
      <c r="X107" s="22">
        <v>0</v>
      </c>
      <c r="Y107" s="16">
        <v>0</v>
      </c>
      <c r="Z107" s="16">
        <v>0</v>
      </c>
      <c r="AA107" s="18">
        <v>38960</v>
      </c>
      <c r="AB107" s="16">
        <v>24837</v>
      </c>
      <c r="AC107" s="16" t="s">
        <v>38</v>
      </c>
      <c r="AD107" s="16" t="s">
        <v>1004</v>
      </c>
      <c r="AE107" s="16">
        <v>202100003719</v>
      </c>
      <c r="AG107" s="16">
        <v>38960</v>
      </c>
      <c r="AO107" s="16" t="s">
        <v>809</v>
      </c>
      <c r="AP107" s="16" t="s">
        <v>1045</v>
      </c>
      <c r="AT107" s="16" t="s">
        <v>209</v>
      </c>
      <c r="AU107" s="16">
        <v>818.88671875</v>
      </c>
      <c r="AV107" s="16">
        <v>132.37953785690499</v>
      </c>
    </row>
    <row r="108" spans="1:48" x14ac:dyDescent="0.45">
      <c r="A108" s="16">
        <v>735231009</v>
      </c>
      <c r="B108" s="16" t="s">
        <v>203</v>
      </c>
      <c r="D108" s="16">
        <v>841835231009</v>
      </c>
      <c r="E108" s="16" t="s">
        <v>1143</v>
      </c>
      <c r="J108" s="16">
        <v>841835231009</v>
      </c>
      <c r="K108" s="17" t="s">
        <v>204</v>
      </c>
      <c r="L108" s="16" t="s">
        <v>1079</v>
      </c>
      <c r="M108" s="16" t="s">
        <v>205</v>
      </c>
      <c r="N108" s="16" t="s">
        <v>37</v>
      </c>
      <c r="O108" s="16" t="s">
        <v>38</v>
      </c>
      <c r="P108" s="16" t="s">
        <v>206</v>
      </c>
      <c r="Q108" s="16" t="s">
        <v>171</v>
      </c>
      <c r="R108" s="16" t="s">
        <v>207</v>
      </c>
      <c r="S108" s="16">
        <v>201700004281</v>
      </c>
      <c r="T108" s="16" t="s">
        <v>208</v>
      </c>
      <c r="U108" s="16" t="s">
        <v>172</v>
      </c>
      <c r="W108" s="16" t="s">
        <v>51</v>
      </c>
      <c r="X108" s="22">
        <v>0</v>
      </c>
      <c r="Y108" s="16">
        <v>0</v>
      </c>
      <c r="Z108" s="16">
        <v>0</v>
      </c>
      <c r="AA108" s="18">
        <v>47980</v>
      </c>
      <c r="AB108" s="16">
        <v>30588</v>
      </c>
      <c r="AC108" s="16" t="s">
        <v>38</v>
      </c>
      <c r="AD108" s="16" t="s">
        <v>1004</v>
      </c>
      <c r="AE108" s="16">
        <v>201700004281</v>
      </c>
      <c r="AF108" s="16">
        <v>201700004281</v>
      </c>
      <c r="AG108" s="16">
        <v>47980</v>
      </c>
      <c r="AO108" s="16" t="s">
        <v>171</v>
      </c>
      <c r="AT108" s="16" t="s">
        <v>209</v>
      </c>
      <c r="AU108" s="16">
        <v>959.33203125</v>
      </c>
      <c r="AV108" s="16">
        <v>185.635404013819</v>
      </c>
    </row>
    <row r="109" spans="1:48" x14ac:dyDescent="0.45">
      <c r="A109" s="16">
        <v>726453025</v>
      </c>
      <c r="B109" s="16" t="s">
        <v>429</v>
      </c>
      <c r="D109" s="16">
        <v>841826453025</v>
      </c>
      <c r="E109" s="16" t="s">
        <v>1159</v>
      </c>
      <c r="J109" s="16">
        <v>841826453025</v>
      </c>
      <c r="K109" s="17" t="s">
        <v>430</v>
      </c>
      <c r="L109" s="16" t="s">
        <v>1079</v>
      </c>
      <c r="M109" s="16" t="s">
        <v>431</v>
      </c>
      <c r="N109" s="16" t="s">
        <v>37</v>
      </c>
      <c r="O109" s="16" t="s">
        <v>38</v>
      </c>
      <c r="P109" s="16" t="s">
        <v>432</v>
      </c>
      <c r="Q109" s="16" t="s">
        <v>1160</v>
      </c>
      <c r="S109" s="16">
        <v>201400003270</v>
      </c>
      <c r="T109" s="16" t="s">
        <v>433</v>
      </c>
      <c r="U109" s="16" t="s">
        <v>434</v>
      </c>
      <c r="W109" s="16" t="s">
        <v>51</v>
      </c>
      <c r="X109" s="22">
        <v>0</v>
      </c>
      <c r="Y109" s="16">
        <v>0</v>
      </c>
      <c r="Z109" s="16">
        <v>0</v>
      </c>
      <c r="AA109" s="18">
        <v>63260</v>
      </c>
      <c r="AB109" s="16">
        <v>40328</v>
      </c>
      <c r="AC109" s="16" t="s">
        <v>38</v>
      </c>
      <c r="AD109" s="16" t="s">
        <v>1004</v>
      </c>
      <c r="AE109" s="16">
        <v>201400003270</v>
      </c>
      <c r="AG109" s="16">
        <v>63260</v>
      </c>
      <c r="AO109" s="16" t="s">
        <v>436</v>
      </c>
      <c r="AP109" s="16" t="s">
        <v>435</v>
      </c>
      <c r="AT109" s="16" t="s">
        <v>383</v>
      </c>
      <c r="AU109" s="16">
        <v>1662.234375</v>
      </c>
      <c r="AV109" s="16">
        <v>191.409794205944</v>
      </c>
    </row>
    <row r="110" spans="1:48" x14ac:dyDescent="0.45">
      <c r="A110" s="16">
        <v>726431007</v>
      </c>
      <c r="B110" s="16" t="s">
        <v>499</v>
      </c>
      <c r="D110" s="16">
        <v>841826431007</v>
      </c>
      <c r="E110" s="16" t="s">
        <v>1184</v>
      </c>
      <c r="J110" s="16">
        <v>841826431007</v>
      </c>
      <c r="K110" s="17" t="s">
        <v>500</v>
      </c>
      <c r="L110" s="16" t="s">
        <v>1079</v>
      </c>
      <c r="M110" s="16" t="s">
        <v>501</v>
      </c>
      <c r="N110" s="16" t="s">
        <v>37</v>
      </c>
      <c r="O110" s="16" t="s">
        <v>38</v>
      </c>
      <c r="P110" s="16" t="s">
        <v>502</v>
      </c>
      <c r="Q110" s="16" t="s">
        <v>503</v>
      </c>
      <c r="S110" s="16">
        <v>201600004634</v>
      </c>
      <c r="T110" s="16" t="s">
        <v>504</v>
      </c>
      <c r="U110" s="16" t="s">
        <v>505</v>
      </c>
      <c r="W110" s="16" t="s">
        <v>506</v>
      </c>
      <c r="X110" s="22">
        <v>0</v>
      </c>
      <c r="Y110" s="16">
        <v>0</v>
      </c>
      <c r="Z110" s="16">
        <v>0</v>
      </c>
      <c r="AA110" s="18">
        <v>50910</v>
      </c>
      <c r="AB110" s="16">
        <v>32455</v>
      </c>
      <c r="AC110" s="16" t="s">
        <v>38</v>
      </c>
      <c r="AD110" s="16" t="s">
        <v>1004</v>
      </c>
      <c r="AE110" s="16">
        <v>201600004634</v>
      </c>
      <c r="AG110" s="16">
        <v>50910</v>
      </c>
      <c r="AO110" s="16" t="s">
        <v>507</v>
      </c>
      <c r="AT110" s="16" t="s">
        <v>464</v>
      </c>
      <c r="AU110" s="16">
        <v>1804.21484375</v>
      </c>
      <c r="AV110" s="16">
        <v>195.47093899163099</v>
      </c>
    </row>
    <row r="111" spans="1:48" x14ac:dyDescent="0.45">
      <c r="A111" s="16">
        <v>735231001</v>
      </c>
      <c r="B111" s="16" t="s">
        <v>227</v>
      </c>
      <c r="D111" s="16">
        <v>841835231001</v>
      </c>
      <c r="E111" s="16" t="s">
        <v>1002</v>
      </c>
      <c r="J111" s="16">
        <v>841835231001</v>
      </c>
      <c r="K111" s="17" t="s">
        <v>228</v>
      </c>
      <c r="L111" s="16" t="s">
        <v>40</v>
      </c>
      <c r="M111" s="16" t="s">
        <v>229</v>
      </c>
      <c r="N111" s="16" t="s">
        <v>37</v>
      </c>
      <c r="O111" s="16" t="s">
        <v>38</v>
      </c>
      <c r="P111" s="16" t="s">
        <v>230</v>
      </c>
      <c r="Q111" s="16" t="s">
        <v>1003</v>
      </c>
      <c r="S111" s="16">
        <v>202200001433</v>
      </c>
      <c r="T111" s="16" t="s">
        <v>231</v>
      </c>
      <c r="U111" s="16" t="s">
        <v>232</v>
      </c>
      <c r="W111" s="16" t="s">
        <v>51</v>
      </c>
      <c r="X111" s="22">
        <v>0</v>
      </c>
      <c r="Y111" s="16">
        <v>0</v>
      </c>
      <c r="Z111" s="16">
        <v>0</v>
      </c>
      <c r="AA111" s="18">
        <v>34110</v>
      </c>
      <c r="AB111" s="16">
        <v>18464</v>
      </c>
      <c r="AC111" s="16" t="s">
        <v>38</v>
      </c>
      <c r="AD111" s="16" t="s">
        <v>1004</v>
      </c>
      <c r="AE111" s="16">
        <v>202200001433</v>
      </c>
      <c r="AG111" s="16">
        <v>34110</v>
      </c>
      <c r="AO111" s="16" t="s">
        <v>1005</v>
      </c>
      <c r="AP111" s="16" t="s">
        <v>1006</v>
      </c>
      <c r="AQ111" s="16" t="s">
        <v>1007</v>
      </c>
      <c r="AT111" s="16" t="s">
        <v>209</v>
      </c>
      <c r="AU111" s="16">
        <v>337.703125</v>
      </c>
      <c r="AV111" s="16">
        <v>73.9450086336347</v>
      </c>
    </row>
    <row r="112" spans="1:48" x14ac:dyDescent="0.45">
      <c r="A112" s="16">
        <v>726408016</v>
      </c>
      <c r="B112" s="16" t="s">
        <v>511</v>
      </c>
      <c r="D112" s="16">
        <v>841826408016</v>
      </c>
      <c r="E112" s="16" t="s">
        <v>1009</v>
      </c>
      <c r="J112" s="16">
        <v>841826408016</v>
      </c>
      <c r="K112" s="17" t="s">
        <v>512</v>
      </c>
      <c r="L112" s="16" t="s">
        <v>40</v>
      </c>
      <c r="M112" s="16" t="s">
        <v>513</v>
      </c>
      <c r="N112" s="16" t="s">
        <v>37</v>
      </c>
      <c r="O112" s="16" t="s">
        <v>38</v>
      </c>
      <c r="P112" s="16" t="s">
        <v>514</v>
      </c>
      <c r="Q112" s="16" t="s">
        <v>1010</v>
      </c>
      <c r="S112" s="16">
        <v>201500005282</v>
      </c>
      <c r="T112" s="16" t="s">
        <v>515</v>
      </c>
      <c r="U112" s="16" t="s">
        <v>513</v>
      </c>
      <c r="W112" s="16" t="s">
        <v>51</v>
      </c>
      <c r="X112" s="22">
        <v>0</v>
      </c>
      <c r="Y112" s="16">
        <v>0</v>
      </c>
      <c r="Z112" s="16">
        <v>0</v>
      </c>
      <c r="AA112" s="18">
        <v>68210</v>
      </c>
      <c r="AB112" s="16">
        <v>36923</v>
      </c>
      <c r="AC112" s="16" t="s">
        <v>38</v>
      </c>
      <c r="AD112" s="16" t="s">
        <v>1004</v>
      </c>
      <c r="AE112" s="16">
        <v>201500005282</v>
      </c>
      <c r="AG112" s="16">
        <v>68210</v>
      </c>
      <c r="AO112" s="16" t="s">
        <v>516</v>
      </c>
      <c r="AP112" s="16" t="s">
        <v>517</v>
      </c>
      <c r="AT112" s="16" t="s">
        <v>452</v>
      </c>
      <c r="AU112" s="16">
        <v>433.63671875</v>
      </c>
      <c r="AV112" s="16">
        <v>83.875574371786996</v>
      </c>
    </row>
    <row r="113" spans="1:48" x14ac:dyDescent="0.45">
      <c r="A113" s="16">
        <v>726483005</v>
      </c>
      <c r="B113" s="16" t="s">
        <v>1011</v>
      </c>
      <c r="D113" s="16">
        <v>841826483005</v>
      </c>
      <c r="E113" s="16" t="s">
        <v>1012</v>
      </c>
      <c r="J113" s="16">
        <v>841826483005</v>
      </c>
      <c r="K113" s="17" t="s">
        <v>1013</v>
      </c>
      <c r="L113" s="16" t="s">
        <v>40</v>
      </c>
      <c r="M113" s="16" t="s">
        <v>1014</v>
      </c>
      <c r="N113" s="16" t="s">
        <v>37</v>
      </c>
      <c r="O113" s="16" t="s">
        <v>38</v>
      </c>
      <c r="P113" s="16" t="s">
        <v>1015</v>
      </c>
      <c r="Q113" s="16" t="s">
        <v>1016</v>
      </c>
      <c r="S113" s="16">
        <v>202000005414</v>
      </c>
      <c r="T113" s="16" t="s">
        <v>1017</v>
      </c>
      <c r="U113" s="16" t="s">
        <v>1018</v>
      </c>
      <c r="V113" s="16" t="s">
        <v>1019</v>
      </c>
      <c r="W113" s="16" t="s">
        <v>51</v>
      </c>
      <c r="X113" s="22">
        <v>0</v>
      </c>
      <c r="Y113" s="16">
        <v>0</v>
      </c>
      <c r="Z113" s="16">
        <v>0</v>
      </c>
      <c r="AA113" s="18">
        <v>31110</v>
      </c>
      <c r="AB113" s="16">
        <v>16840</v>
      </c>
      <c r="AC113" s="16" t="s">
        <v>38</v>
      </c>
      <c r="AD113" s="16" t="s">
        <v>1004</v>
      </c>
      <c r="AE113" s="16">
        <v>202000005414</v>
      </c>
      <c r="AG113" s="16">
        <v>31110</v>
      </c>
      <c r="AO113" s="16" t="s">
        <v>1016</v>
      </c>
      <c r="AT113" s="16" t="s">
        <v>327</v>
      </c>
      <c r="AU113" s="16">
        <v>458.12890625</v>
      </c>
      <c r="AV113" s="16">
        <v>86.5201064430278</v>
      </c>
    </row>
    <row r="114" spans="1:48" x14ac:dyDescent="0.45">
      <c r="A114" s="16">
        <v>726483004</v>
      </c>
      <c r="B114" s="16" t="s">
        <v>1020</v>
      </c>
      <c r="D114" s="16">
        <v>841826483004</v>
      </c>
      <c r="E114" s="16" t="s">
        <v>1021</v>
      </c>
      <c r="J114" s="16">
        <v>841826483004</v>
      </c>
      <c r="K114" s="17" t="s">
        <v>1022</v>
      </c>
      <c r="L114" s="16" t="s">
        <v>40</v>
      </c>
      <c r="M114" s="16" t="s">
        <v>1023</v>
      </c>
      <c r="N114" s="16" t="s">
        <v>37</v>
      </c>
      <c r="O114" s="16" t="s">
        <v>38</v>
      </c>
      <c r="P114" s="16" t="s">
        <v>1024</v>
      </c>
      <c r="Q114" s="16" t="s">
        <v>1016</v>
      </c>
      <c r="S114" s="16">
        <v>202000005414</v>
      </c>
      <c r="T114" s="16" t="s">
        <v>1017</v>
      </c>
      <c r="U114" s="16" t="s">
        <v>1018</v>
      </c>
      <c r="V114" s="16" t="s">
        <v>1019</v>
      </c>
      <c r="W114" s="16" t="s">
        <v>51</v>
      </c>
      <c r="X114" s="22">
        <v>0</v>
      </c>
      <c r="Y114" s="16">
        <v>0</v>
      </c>
      <c r="Z114" s="16">
        <v>0</v>
      </c>
      <c r="AA114" s="18">
        <v>37450</v>
      </c>
      <c r="AB114" s="16">
        <v>20272</v>
      </c>
      <c r="AC114" s="16" t="s">
        <v>38</v>
      </c>
      <c r="AD114" s="16" t="s">
        <v>1004</v>
      </c>
      <c r="AE114" s="16">
        <v>202000005414</v>
      </c>
      <c r="AG114" s="16">
        <v>37450</v>
      </c>
      <c r="AO114" s="16" t="s">
        <v>1016</v>
      </c>
      <c r="AT114" s="16" t="s">
        <v>327</v>
      </c>
      <c r="AU114" s="16">
        <v>458.1328125</v>
      </c>
      <c r="AV114" s="16">
        <v>86.520446303994603</v>
      </c>
    </row>
    <row r="115" spans="1:48" x14ac:dyDescent="0.45">
      <c r="A115" s="16">
        <v>726431011</v>
      </c>
      <c r="B115" s="16" t="s">
        <v>470</v>
      </c>
      <c r="D115" s="16">
        <v>841826431011</v>
      </c>
      <c r="E115" s="16" t="s">
        <v>1025</v>
      </c>
      <c r="J115" s="16">
        <v>841826431011</v>
      </c>
      <c r="K115" s="17" t="s">
        <v>471</v>
      </c>
      <c r="L115" s="16" t="s">
        <v>40</v>
      </c>
      <c r="M115" s="16" t="s">
        <v>472</v>
      </c>
      <c r="N115" s="16" t="s">
        <v>37</v>
      </c>
      <c r="O115" s="16" t="s">
        <v>38</v>
      </c>
      <c r="P115" s="16" t="s">
        <v>473</v>
      </c>
      <c r="Q115" s="16" t="s">
        <v>1026</v>
      </c>
      <c r="S115" s="16">
        <v>199900024681</v>
      </c>
      <c r="T115" s="16" t="s">
        <v>474</v>
      </c>
      <c r="U115" s="16" t="s">
        <v>475</v>
      </c>
      <c r="W115" s="16" t="s">
        <v>51</v>
      </c>
      <c r="X115" s="22">
        <v>0</v>
      </c>
      <c r="Y115" s="16">
        <v>0</v>
      </c>
      <c r="Z115" s="16">
        <v>0</v>
      </c>
      <c r="AA115" s="18">
        <v>49110</v>
      </c>
      <c r="AB115" s="16">
        <v>26584</v>
      </c>
      <c r="AC115" s="16" t="s">
        <v>38</v>
      </c>
      <c r="AD115" s="16" t="s">
        <v>1004</v>
      </c>
      <c r="AE115" s="16">
        <v>199900024681</v>
      </c>
      <c r="AG115" s="16">
        <v>49110</v>
      </c>
      <c r="AO115" s="16" t="s">
        <v>476</v>
      </c>
      <c r="AP115" s="16" t="s">
        <v>474</v>
      </c>
      <c r="AT115" s="16" t="s">
        <v>464</v>
      </c>
      <c r="AU115" s="16">
        <v>518.6328125</v>
      </c>
      <c r="AV115" s="16">
        <v>91.181992115313705</v>
      </c>
    </row>
    <row r="116" spans="1:48" x14ac:dyDescent="0.45">
      <c r="A116" s="16">
        <v>726431012</v>
      </c>
      <c r="B116" s="16" t="s">
        <v>460</v>
      </c>
      <c r="D116" s="16">
        <v>841826431012</v>
      </c>
      <c r="E116" s="16" t="s">
        <v>1027</v>
      </c>
      <c r="J116" s="16">
        <v>841826431012</v>
      </c>
      <c r="K116" s="17" t="s">
        <v>461</v>
      </c>
      <c r="L116" s="16" t="s">
        <v>40</v>
      </c>
      <c r="M116" s="16" t="s">
        <v>462</v>
      </c>
      <c r="N116" s="16" t="s">
        <v>37</v>
      </c>
      <c r="O116" s="16" t="s">
        <v>38</v>
      </c>
      <c r="P116" s="16" t="s">
        <v>463</v>
      </c>
      <c r="Q116" s="16" t="s">
        <v>1028</v>
      </c>
      <c r="S116" s="16">
        <v>202000007063</v>
      </c>
      <c r="T116" s="16" t="s">
        <v>1029</v>
      </c>
      <c r="U116" s="16" t="s">
        <v>462</v>
      </c>
      <c r="V116" s="16" t="s">
        <v>1019</v>
      </c>
      <c r="W116" s="16" t="s">
        <v>51</v>
      </c>
      <c r="X116" s="22">
        <v>0</v>
      </c>
      <c r="Y116" s="16">
        <v>0</v>
      </c>
      <c r="Z116" s="16">
        <v>0</v>
      </c>
      <c r="AA116" s="18">
        <v>45740</v>
      </c>
      <c r="AB116" s="16">
        <v>24759</v>
      </c>
      <c r="AC116" s="16" t="s">
        <v>38</v>
      </c>
      <c r="AD116" s="16" t="s">
        <v>1004</v>
      </c>
      <c r="AE116" s="16">
        <v>202000007063</v>
      </c>
      <c r="AG116" s="16">
        <v>45740</v>
      </c>
      <c r="AO116" s="16" t="s">
        <v>1028</v>
      </c>
      <c r="AT116" s="16" t="s">
        <v>464</v>
      </c>
      <c r="AU116" s="16">
        <v>538.19921875</v>
      </c>
      <c r="AV116" s="16">
        <v>92.826933625865294</v>
      </c>
    </row>
    <row r="117" spans="1:48" x14ac:dyDescent="0.45">
      <c r="A117" s="16">
        <v>726403020</v>
      </c>
      <c r="B117" s="16" t="s">
        <v>650</v>
      </c>
      <c r="D117" s="16">
        <v>841826403020</v>
      </c>
      <c r="E117" s="16" t="s">
        <v>1030</v>
      </c>
      <c r="J117" s="16">
        <v>841826403020</v>
      </c>
      <c r="K117" s="17" t="s">
        <v>651</v>
      </c>
      <c r="L117" s="16" t="s">
        <v>40</v>
      </c>
      <c r="M117" s="16" t="s">
        <v>652</v>
      </c>
      <c r="N117" s="16" t="s">
        <v>37</v>
      </c>
      <c r="O117" s="16" t="s">
        <v>38</v>
      </c>
      <c r="P117" s="16" t="s">
        <v>653</v>
      </c>
      <c r="Q117" s="16" t="s">
        <v>1031</v>
      </c>
      <c r="R117" s="16" t="s">
        <v>1032</v>
      </c>
      <c r="S117" s="16">
        <v>199800007761</v>
      </c>
      <c r="T117" s="16" t="s">
        <v>1033</v>
      </c>
      <c r="U117" s="16" t="s">
        <v>652</v>
      </c>
      <c r="W117" s="16" t="s">
        <v>51</v>
      </c>
      <c r="X117" s="22">
        <v>0</v>
      </c>
      <c r="Y117" s="16">
        <v>0</v>
      </c>
      <c r="Z117" s="16">
        <v>0</v>
      </c>
      <c r="AA117" s="18">
        <v>42770</v>
      </c>
      <c r="AB117" s="16">
        <v>23151</v>
      </c>
      <c r="AC117" s="16" t="s">
        <v>38</v>
      </c>
      <c r="AD117" s="16" t="s">
        <v>1004</v>
      </c>
      <c r="AE117" s="16">
        <v>199800007761</v>
      </c>
      <c r="AF117" s="16">
        <v>202000001792</v>
      </c>
      <c r="AG117" s="16">
        <v>42770</v>
      </c>
      <c r="AO117" s="16" t="s">
        <v>654</v>
      </c>
      <c r="AP117" s="16" t="s">
        <v>655</v>
      </c>
      <c r="AS117" s="16" t="s">
        <v>363</v>
      </c>
      <c r="AU117" s="16">
        <v>555.71875</v>
      </c>
      <c r="AV117" s="16">
        <v>95.167805059592993</v>
      </c>
    </row>
    <row r="118" spans="1:48" x14ac:dyDescent="0.45">
      <c r="A118" s="16">
        <v>726408007</v>
      </c>
      <c r="B118" s="16" t="s">
        <v>536</v>
      </c>
      <c r="D118" s="16">
        <v>841826408007</v>
      </c>
      <c r="E118" s="16" t="s">
        <v>1034</v>
      </c>
      <c r="J118" s="16">
        <v>841826408007</v>
      </c>
      <c r="K118" s="17" t="s">
        <v>537</v>
      </c>
      <c r="L118" s="16" t="s">
        <v>40</v>
      </c>
      <c r="M118" s="16" t="s">
        <v>538</v>
      </c>
      <c r="N118" s="16" t="s">
        <v>37</v>
      </c>
      <c r="O118" s="16" t="s">
        <v>38</v>
      </c>
      <c r="P118" s="16" t="s">
        <v>539</v>
      </c>
      <c r="Q118" s="16" t="s">
        <v>540</v>
      </c>
      <c r="S118" s="16">
        <v>201900001578</v>
      </c>
      <c r="T118" s="16" t="s">
        <v>540</v>
      </c>
      <c r="U118" s="16" t="s">
        <v>510</v>
      </c>
      <c r="W118" s="16" t="s">
        <v>51</v>
      </c>
      <c r="X118" s="22">
        <v>0</v>
      </c>
      <c r="Y118" s="16">
        <v>0</v>
      </c>
      <c r="Z118" s="16">
        <v>0</v>
      </c>
      <c r="AA118" s="18">
        <v>23520</v>
      </c>
      <c r="AB118" s="16">
        <v>12731</v>
      </c>
      <c r="AC118" s="16" t="s">
        <v>38</v>
      </c>
      <c r="AD118" s="16" t="s">
        <v>1004</v>
      </c>
      <c r="AE118" s="16">
        <v>201900001578</v>
      </c>
      <c r="AG118" s="16">
        <v>23520</v>
      </c>
      <c r="AO118" s="16" t="s">
        <v>541</v>
      </c>
      <c r="AT118" s="16" t="s">
        <v>523</v>
      </c>
      <c r="AU118" s="16">
        <v>566.2109375</v>
      </c>
      <c r="AV118" s="16">
        <v>96.305743203998702</v>
      </c>
    </row>
    <row r="119" spans="1:48" x14ac:dyDescent="0.45">
      <c r="A119" s="16">
        <v>726476001</v>
      </c>
      <c r="B119" s="16" t="s">
        <v>437</v>
      </c>
      <c r="D119" s="16">
        <v>841826476001</v>
      </c>
      <c r="E119" s="16" t="s">
        <v>1035</v>
      </c>
      <c r="J119" s="16">
        <v>841826476001</v>
      </c>
      <c r="K119" s="17" t="s">
        <v>438</v>
      </c>
      <c r="L119" s="16" t="s">
        <v>40</v>
      </c>
      <c r="M119" s="16" t="s">
        <v>439</v>
      </c>
      <c r="N119" s="16" t="s">
        <v>37</v>
      </c>
      <c r="O119" s="16" t="s">
        <v>38</v>
      </c>
      <c r="P119" s="16" t="s">
        <v>440</v>
      </c>
      <c r="Q119" s="16" t="s">
        <v>441</v>
      </c>
      <c r="R119" s="16" t="s">
        <v>1036</v>
      </c>
      <c r="S119" s="16">
        <v>201400006367</v>
      </c>
      <c r="T119" s="16" t="s">
        <v>441</v>
      </c>
      <c r="U119" s="16" t="s">
        <v>442</v>
      </c>
      <c r="W119" s="16" t="s">
        <v>51</v>
      </c>
      <c r="X119" s="22">
        <v>0</v>
      </c>
      <c r="Y119" s="16">
        <v>0</v>
      </c>
      <c r="Z119" s="16">
        <v>0</v>
      </c>
      <c r="AA119" s="18">
        <v>43720</v>
      </c>
      <c r="AB119" s="16">
        <v>23666</v>
      </c>
      <c r="AC119" s="16" t="s">
        <v>38</v>
      </c>
      <c r="AD119" s="16" t="s">
        <v>1004</v>
      </c>
      <c r="AE119" s="16">
        <v>201400006367</v>
      </c>
      <c r="AF119" s="16">
        <v>201500001120</v>
      </c>
      <c r="AG119" s="16">
        <v>43720</v>
      </c>
      <c r="AO119" s="16" t="s">
        <v>443</v>
      </c>
      <c r="AT119" s="16" t="s">
        <v>327</v>
      </c>
      <c r="AU119" s="16">
        <v>583.82421875</v>
      </c>
      <c r="AV119" s="16">
        <v>96.680874296553796</v>
      </c>
    </row>
    <row r="120" spans="1:48" x14ac:dyDescent="0.45">
      <c r="A120" s="16">
        <v>726431001</v>
      </c>
      <c r="B120" s="16" t="s">
        <v>518</v>
      </c>
      <c r="D120" s="16">
        <v>841826431001</v>
      </c>
      <c r="E120" s="16" t="s">
        <v>1038</v>
      </c>
      <c r="J120" s="16">
        <v>841826431001</v>
      </c>
      <c r="K120" s="17" t="s">
        <v>519</v>
      </c>
      <c r="L120" s="16" t="s">
        <v>40</v>
      </c>
      <c r="M120" s="16" t="s">
        <v>520</v>
      </c>
      <c r="N120" s="16" t="s">
        <v>37</v>
      </c>
      <c r="O120" s="16" t="s">
        <v>38</v>
      </c>
      <c r="P120" s="16" t="s">
        <v>521</v>
      </c>
      <c r="Q120" s="16" t="s">
        <v>1039</v>
      </c>
      <c r="S120" s="16">
        <v>202100004030</v>
      </c>
      <c r="T120" s="16" t="s">
        <v>1040</v>
      </c>
      <c r="U120" s="16" t="s">
        <v>520</v>
      </c>
      <c r="V120" s="16" t="s">
        <v>1019</v>
      </c>
      <c r="W120" s="16" t="s">
        <v>51</v>
      </c>
      <c r="X120" s="22">
        <v>0</v>
      </c>
      <c r="Y120" s="16">
        <v>0</v>
      </c>
      <c r="Z120" s="16">
        <v>0</v>
      </c>
      <c r="AA120" s="18">
        <v>48880</v>
      </c>
      <c r="AB120" s="16">
        <v>26459</v>
      </c>
      <c r="AC120" s="16" t="s">
        <v>38</v>
      </c>
      <c r="AD120" s="16" t="s">
        <v>1004</v>
      </c>
      <c r="AE120" s="16">
        <v>202100004030</v>
      </c>
      <c r="AG120" s="16">
        <v>48880</v>
      </c>
      <c r="AO120" s="16" t="s">
        <v>1039</v>
      </c>
      <c r="AT120" s="16" t="s">
        <v>464</v>
      </c>
      <c r="AU120" s="16">
        <v>654.4453125</v>
      </c>
      <c r="AV120" s="16">
        <v>102.395407202661</v>
      </c>
    </row>
    <row r="121" spans="1:48" x14ac:dyDescent="0.45">
      <c r="A121" s="16">
        <v>726479013</v>
      </c>
      <c r="B121" s="16" t="s">
        <v>332</v>
      </c>
      <c r="D121" s="16">
        <v>841826479013</v>
      </c>
      <c r="E121" s="16" t="s">
        <v>1041</v>
      </c>
      <c r="J121" s="16">
        <v>841826479013</v>
      </c>
      <c r="K121" s="17" t="s">
        <v>333</v>
      </c>
      <c r="L121" s="16" t="s">
        <v>40</v>
      </c>
      <c r="M121" s="16" t="s">
        <v>334</v>
      </c>
      <c r="N121" s="16" t="s">
        <v>37</v>
      </c>
      <c r="O121" s="16" t="s">
        <v>38</v>
      </c>
      <c r="P121" s="16" t="s">
        <v>335</v>
      </c>
      <c r="Q121" s="16" t="s">
        <v>336</v>
      </c>
      <c r="S121" s="16">
        <v>201800006525</v>
      </c>
      <c r="T121" s="16" t="s">
        <v>337</v>
      </c>
      <c r="U121" s="16" t="s">
        <v>338</v>
      </c>
      <c r="W121" s="16" t="s">
        <v>51</v>
      </c>
      <c r="X121" s="22">
        <v>0</v>
      </c>
      <c r="Y121" s="16">
        <v>0</v>
      </c>
      <c r="Z121" s="16">
        <v>0</v>
      </c>
      <c r="AA121" s="18">
        <v>2770</v>
      </c>
      <c r="AB121" s="16">
        <v>1499</v>
      </c>
      <c r="AC121" s="16" t="s">
        <v>38</v>
      </c>
      <c r="AD121" s="16" t="s">
        <v>1004</v>
      </c>
      <c r="AE121" s="16">
        <v>201800006525</v>
      </c>
      <c r="AG121" s="16">
        <v>2770</v>
      </c>
      <c r="AO121" s="16" t="s">
        <v>336</v>
      </c>
      <c r="AT121" s="16" t="s">
        <v>327</v>
      </c>
      <c r="AU121" s="16">
        <v>697.9140625</v>
      </c>
      <c r="AV121" s="16">
        <v>105.854334182927</v>
      </c>
    </row>
    <row r="122" spans="1:48" x14ac:dyDescent="0.45">
      <c r="A122" s="16">
        <v>726403017</v>
      </c>
      <c r="B122" s="16" t="s">
        <v>670</v>
      </c>
      <c r="D122" s="16">
        <v>841826403017</v>
      </c>
      <c r="E122" s="16" t="s">
        <v>1042</v>
      </c>
      <c r="J122" s="16">
        <v>841826403017</v>
      </c>
      <c r="K122" s="17" t="s">
        <v>671</v>
      </c>
      <c r="L122" s="16" t="s">
        <v>40</v>
      </c>
      <c r="M122" s="16" t="s">
        <v>672</v>
      </c>
      <c r="N122" s="16" t="s">
        <v>37</v>
      </c>
      <c r="O122" s="16" t="s">
        <v>38</v>
      </c>
      <c r="P122" s="16" t="s">
        <v>673</v>
      </c>
      <c r="Q122" s="16" t="s">
        <v>1043</v>
      </c>
      <c r="S122" s="16">
        <v>202100020779</v>
      </c>
      <c r="T122" s="16" t="s">
        <v>1044</v>
      </c>
      <c r="U122" s="16" t="s">
        <v>376</v>
      </c>
      <c r="V122" s="16" t="s">
        <v>1019</v>
      </c>
      <c r="W122" s="16" t="s">
        <v>51</v>
      </c>
      <c r="X122" s="22">
        <v>0</v>
      </c>
      <c r="Y122" s="16">
        <v>0</v>
      </c>
      <c r="Z122" s="16">
        <v>0</v>
      </c>
      <c r="AA122" s="18">
        <v>29840</v>
      </c>
      <c r="AB122" s="16">
        <v>16152</v>
      </c>
      <c r="AC122" s="16" t="s">
        <v>38</v>
      </c>
      <c r="AD122" s="16" t="s">
        <v>1004</v>
      </c>
      <c r="AE122" s="16">
        <v>202100020779</v>
      </c>
      <c r="AG122" s="16">
        <v>29840</v>
      </c>
      <c r="AO122" s="16" t="s">
        <v>404</v>
      </c>
      <c r="AP122" s="16" t="s">
        <v>1045</v>
      </c>
      <c r="AS122" s="16" t="s">
        <v>363</v>
      </c>
      <c r="AU122" s="16">
        <v>681.9140625</v>
      </c>
      <c r="AV122" s="16">
        <v>106.18595309492</v>
      </c>
    </row>
    <row r="123" spans="1:48" x14ac:dyDescent="0.45">
      <c r="A123" s="16">
        <v>726403018</v>
      </c>
      <c r="B123" s="16" t="s">
        <v>656</v>
      </c>
      <c r="D123" s="16">
        <v>841826403018</v>
      </c>
      <c r="E123" s="16" t="s">
        <v>1046</v>
      </c>
      <c r="J123" s="16">
        <v>841826403018</v>
      </c>
      <c r="K123" s="17" t="s">
        <v>657</v>
      </c>
      <c r="L123" s="16" t="s">
        <v>40</v>
      </c>
      <c r="M123" s="16" t="s">
        <v>658</v>
      </c>
      <c r="N123" s="16" t="s">
        <v>37</v>
      </c>
      <c r="O123" s="16" t="s">
        <v>38</v>
      </c>
      <c r="P123" s="16" t="s">
        <v>659</v>
      </c>
      <c r="Q123" s="16" t="s">
        <v>584</v>
      </c>
      <c r="S123" s="16">
        <v>200800006406</v>
      </c>
      <c r="T123" s="16" t="s">
        <v>584</v>
      </c>
      <c r="U123" s="16" t="s">
        <v>585</v>
      </c>
      <c r="W123" s="16" t="s">
        <v>51</v>
      </c>
      <c r="X123" s="22">
        <v>0</v>
      </c>
      <c r="Y123" s="16">
        <v>0</v>
      </c>
      <c r="Z123" s="16">
        <v>0</v>
      </c>
      <c r="AA123" s="18">
        <v>36110</v>
      </c>
      <c r="AB123" s="16">
        <v>19547</v>
      </c>
      <c r="AC123" s="16" t="s">
        <v>38</v>
      </c>
      <c r="AD123" s="16" t="s">
        <v>1004</v>
      </c>
      <c r="AE123" s="16">
        <v>200800006406</v>
      </c>
      <c r="AG123" s="16">
        <v>36110</v>
      </c>
      <c r="AO123" s="16" t="s">
        <v>584</v>
      </c>
      <c r="AS123" s="16" t="s">
        <v>363</v>
      </c>
      <c r="AU123" s="16">
        <v>641.39453125</v>
      </c>
      <c r="AV123" s="16">
        <v>106.329941203998</v>
      </c>
    </row>
    <row r="124" spans="1:48" x14ac:dyDescent="0.45">
      <c r="A124" s="16">
        <v>726431010</v>
      </c>
      <c r="B124" s="16" t="s">
        <v>485</v>
      </c>
      <c r="D124" s="16">
        <v>841826431010</v>
      </c>
      <c r="E124" s="16" t="s">
        <v>1047</v>
      </c>
      <c r="J124" s="16">
        <v>841826431010</v>
      </c>
      <c r="K124" s="17" t="s">
        <v>486</v>
      </c>
      <c r="L124" s="16" t="s">
        <v>40</v>
      </c>
      <c r="M124" s="16" t="s">
        <v>487</v>
      </c>
      <c r="N124" s="16" t="s">
        <v>37</v>
      </c>
      <c r="O124" s="16" t="s">
        <v>38</v>
      </c>
      <c r="P124" s="16" t="s">
        <v>488</v>
      </c>
      <c r="Q124" s="16" t="s">
        <v>1048</v>
      </c>
      <c r="S124" s="16">
        <v>197900003586</v>
      </c>
      <c r="T124" s="16" t="s">
        <v>489</v>
      </c>
      <c r="U124" s="16" t="s">
        <v>490</v>
      </c>
      <c r="W124" s="16" t="s">
        <v>51</v>
      </c>
      <c r="X124" s="22">
        <v>0</v>
      </c>
      <c r="Y124" s="16">
        <v>0</v>
      </c>
      <c r="Z124" s="16">
        <v>0</v>
      </c>
      <c r="AA124" s="18">
        <v>34130</v>
      </c>
      <c r="AB124" s="16">
        <v>18475</v>
      </c>
      <c r="AC124" s="16" t="s">
        <v>38</v>
      </c>
      <c r="AD124" s="16" t="s">
        <v>1004</v>
      </c>
      <c r="AE124" s="16">
        <v>197900003586</v>
      </c>
      <c r="AG124" s="16">
        <v>34130</v>
      </c>
      <c r="AO124" s="16" t="s">
        <v>491</v>
      </c>
      <c r="AP124" s="16" t="s">
        <v>489</v>
      </c>
      <c r="AT124" s="16" t="s">
        <v>464</v>
      </c>
      <c r="AU124" s="16">
        <v>704.6640625</v>
      </c>
      <c r="AV124" s="16">
        <v>106.81796802496601</v>
      </c>
    </row>
    <row r="125" spans="1:48" x14ac:dyDescent="0.45">
      <c r="A125" s="16">
        <v>726476013</v>
      </c>
      <c r="B125" s="16" t="s">
        <v>384</v>
      </c>
      <c r="D125" s="16">
        <v>841826476013</v>
      </c>
      <c r="E125" s="16" t="s">
        <v>1049</v>
      </c>
      <c r="J125" s="16">
        <v>841826476013</v>
      </c>
      <c r="K125" s="17" t="s">
        <v>385</v>
      </c>
      <c r="L125" s="16" t="s">
        <v>40</v>
      </c>
      <c r="M125" s="16" t="s">
        <v>386</v>
      </c>
      <c r="N125" s="16" t="s">
        <v>37</v>
      </c>
      <c r="O125" s="16" t="s">
        <v>38</v>
      </c>
      <c r="P125" s="16" t="s">
        <v>387</v>
      </c>
      <c r="Q125" s="16" t="s">
        <v>1050</v>
      </c>
      <c r="S125" s="16">
        <v>202100000787</v>
      </c>
      <c r="T125" s="16" t="s">
        <v>1051</v>
      </c>
      <c r="U125" s="16" t="s">
        <v>668</v>
      </c>
      <c r="V125" s="16" t="s">
        <v>1019</v>
      </c>
      <c r="W125" s="16" t="s">
        <v>51</v>
      </c>
      <c r="X125" s="22">
        <v>0</v>
      </c>
      <c r="Y125" s="16">
        <v>0</v>
      </c>
      <c r="Z125" s="16">
        <v>0</v>
      </c>
      <c r="AA125" s="18">
        <v>3300</v>
      </c>
      <c r="AB125" s="16">
        <v>1786</v>
      </c>
      <c r="AC125" s="16" t="s">
        <v>38</v>
      </c>
      <c r="AD125" s="16" t="s">
        <v>1004</v>
      </c>
      <c r="AE125" s="16">
        <v>202100000787</v>
      </c>
      <c r="AG125" s="16">
        <v>3300</v>
      </c>
      <c r="AO125" s="16" t="s">
        <v>1052</v>
      </c>
      <c r="AP125" s="16" t="s">
        <v>669</v>
      </c>
      <c r="AT125" s="16" t="s">
        <v>327</v>
      </c>
      <c r="AU125" s="16">
        <v>769.546875</v>
      </c>
      <c r="AV125" s="16">
        <v>112.753661264177</v>
      </c>
    </row>
    <row r="126" spans="1:48" x14ac:dyDescent="0.45">
      <c r="A126" s="16">
        <v>726453021</v>
      </c>
      <c r="B126" s="16" t="s">
        <v>477</v>
      </c>
      <c r="D126" s="16">
        <v>841826453021</v>
      </c>
      <c r="E126" s="16" t="s">
        <v>1054</v>
      </c>
      <c r="J126" s="16">
        <v>841826453021</v>
      </c>
      <c r="K126" s="17" t="s">
        <v>478</v>
      </c>
      <c r="L126" s="16" t="s">
        <v>40</v>
      </c>
      <c r="M126" s="16" t="s">
        <v>479</v>
      </c>
      <c r="N126" s="16" t="s">
        <v>37</v>
      </c>
      <c r="O126" s="16" t="s">
        <v>38</v>
      </c>
      <c r="P126" s="16" t="s">
        <v>480</v>
      </c>
      <c r="Q126" s="16" t="s">
        <v>1055</v>
      </c>
      <c r="S126" s="16">
        <v>201300002320</v>
      </c>
      <c r="T126" s="16" t="s">
        <v>481</v>
      </c>
      <c r="U126" s="16" t="s">
        <v>482</v>
      </c>
      <c r="W126" s="16" t="s">
        <v>51</v>
      </c>
      <c r="X126" s="22">
        <v>0</v>
      </c>
      <c r="Y126" s="16">
        <v>0</v>
      </c>
      <c r="Z126" s="16">
        <v>0</v>
      </c>
      <c r="AA126" s="18">
        <v>40110</v>
      </c>
      <c r="AB126" s="16">
        <v>21712</v>
      </c>
      <c r="AC126" s="16" t="s">
        <v>38</v>
      </c>
      <c r="AD126" s="16" t="s">
        <v>1004</v>
      </c>
      <c r="AE126" s="16">
        <v>201300002320</v>
      </c>
      <c r="AG126" s="16">
        <v>40110</v>
      </c>
      <c r="AO126" s="16" t="s">
        <v>483</v>
      </c>
      <c r="AP126" s="16" t="s">
        <v>484</v>
      </c>
      <c r="AT126" s="16" t="s">
        <v>452</v>
      </c>
      <c r="AU126" s="16">
        <v>879.64453125</v>
      </c>
      <c r="AV126" s="16">
        <v>120.641216404914</v>
      </c>
    </row>
    <row r="127" spans="1:48" x14ac:dyDescent="0.45">
      <c r="A127" s="16">
        <v>726453022</v>
      </c>
      <c r="B127" s="16" t="s">
        <v>465</v>
      </c>
      <c r="D127" s="16">
        <v>841826453022</v>
      </c>
      <c r="E127" s="16" t="s">
        <v>1056</v>
      </c>
      <c r="J127" s="16">
        <v>841826453022</v>
      </c>
      <c r="K127" s="17" t="s">
        <v>466</v>
      </c>
      <c r="L127" s="16" t="s">
        <v>40</v>
      </c>
      <c r="M127" s="16" t="s">
        <v>467</v>
      </c>
      <c r="N127" s="16" t="s">
        <v>37</v>
      </c>
      <c r="O127" s="16" t="s">
        <v>38</v>
      </c>
      <c r="P127" s="16" t="s">
        <v>468</v>
      </c>
      <c r="Q127" s="16" t="s">
        <v>1057</v>
      </c>
      <c r="S127" s="16">
        <v>202100000013</v>
      </c>
      <c r="T127" s="16" t="s">
        <v>469</v>
      </c>
      <c r="U127" s="16" t="s">
        <v>467</v>
      </c>
      <c r="V127" s="16" t="s">
        <v>1019</v>
      </c>
      <c r="W127" s="16" t="s">
        <v>51</v>
      </c>
      <c r="X127" s="22">
        <v>0</v>
      </c>
      <c r="Y127" s="16">
        <v>0</v>
      </c>
      <c r="Z127" s="16">
        <v>0</v>
      </c>
      <c r="AA127" s="18">
        <v>25000</v>
      </c>
      <c r="AB127" s="16">
        <v>13533</v>
      </c>
      <c r="AC127" s="16" t="s">
        <v>38</v>
      </c>
      <c r="AD127" s="16" t="s">
        <v>1004</v>
      </c>
      <c r="AE127" s="16">
        <v>202100000013</v>
      </c>
      <c r="AG127" s="16">
        <v>25000</v>
      </c>
      <c r="AO127" s="16" t="s">
        <v>1058</v>
      </c>
      <c r="AP127" s="16" t="s">
        <v>784</v>
      </c>
      <c r="AT127" s="16" t="s">
        <v>452</v>
      </c>
      <c r="AU127" s="16">
        <v>884.33203125</v>
      </c>
      <c r="AV127" s="16">
        <v>121.026110661986</v>
      </c>
    </row>
    <row r="128" spans="1:48" x14ac:dyDescent="0.45">
      <c r="A128" s="16">
        <v>726428008</v>
      </c>
      <c r="B128" s="16" t="s">
        <v>65</v>
      </c>
      <c r="D128" s="16">
        <v>841826428008</v>
      </c>
      <c r="E128" s="16" t="s">
        <v>1059</v>
      </c>
      <c r="J128" s="16">
        <v>841826428008</v>
      </c>
      <c r="K128" s="17" t="s">
        <v>542</v>
      </c>
      <c r="L128" s="16" t="s">
        <v>40</v>
      </c>
      <c r="M128" s="16" t="s">
        <v>543</v>
      </c>
      <c r="N128" s="16" t="s">
        <v>37</v>
      </c>
      <c r="O128" s="16" t="s">
        <v>38</v>
      </c>
      <c r="P128" s="16" t="s">
        <v>544</v>
      </c>
      <c r="Q128" s="16" t="s">
        <v>545</v>
      </c>
      <c r="S128" s="16">
        <v>201300005329</v>
      </c>
      <c r="T128" s="16" t="s">
        <v>545</v>
      </c>
      <c r="U128" s="16" t="s">
        <v>543</v>
      </c>
      <c r="W128" s="16" t="s">
        <v>51</v>
      </c>
      <c r="X128" s="22">
        <v>0</v>
      </c>
      <c r="Y128" s="16">
        <v>0</v>
      </c>
      <c r="Z128" s="16">
        <v>0</v>
      </c>
      <c r="AA128" s="18">
        <v>61900</v>
      </c>
      <c r="AB128" s="16">
        <v>33507</v>
      </c>
      <c r="AC128" s="16" t="s">
        <v>38</v>
      </c>
      <c r="AD128" s="16" t="s">
        <v>1004</v>
      </c>
      <c r="AE128" s="16">
        <v>201300005329</v>
      </c>
      <c r="AG128" s="16">
        <v>61900</v>
      </c>
      <c r="AO128" s="16" t="s">
        <v>545</v>
      </c>
      <c r="AT128" s="16" t="s">
        <v>464</v>
      </c>
      <c r="AU128" s="16">
        <v>890.6484375</v>
      </c>
      <c r="AV128" s="16">
        <v>121.53902224290999</v>
      </c>
    </row>
    <row r="129" spans="1:48" x14ac:dyDescent="0.45">
      <c r="A129" s="16">
        <v>726476006</v>
      </c>
      <c r="B129" s="16" t="s">
        <v>400</v>
      </c>
      <c r="D129" s="16">
        <v>841826476006</v>
      </c>
      <c r="E129" s="16" t="s">
        <v>1060</v>
      </c>
      <c r="J129" s="16">
        <v>841826476006</v>
      </c>
      <c r="K129" s="17" t="s">
        <v>401</v>
      </c>
      <c r="L129" s="16" t="s">
        <v>40</v>
      </c>
      <c r="M129" s="16" t="s">
        <v>402</v>
      </c>
      <c r="N129" s="16" t="s">
        <v>37</v>
      </c>
      <c r="O129" s="16" t="s">
        <v>38</v>
      </c>
      <c r="P129" s="16" t="s">
        <v>403</v>
      </c>
      <c r="Q129" s="16" t="s">
        <v>404</v>
      </c>
      <c r="S129" s="16">
        <v>201800002529</v>
      </c>
      <c r="T129" s="16" t="s">
        <v>405</v>
      </c>
      <c r="U129" s="16" t="s">
        <v>376</v>
      </c>
      <c r="W129" s="16" t="s">
        <v>51</v>
      </c>
      <c r="X129" s="22">
        <v>0</v>
      </c>
      <c r="Y129" s="16">
        <v>0</v>
      </c>
      <c r="Z129" s="16">
        <v>0</v>
      </c>
      <c r="AA129" s="18">
        <v>44770</v>
      </c>
      <c r="AB129" s="16">
        <v>24235</v>
      </c>
      <c r="AC129" s="16" t="s">
        <v>38</v>
      </c>
      <c r="AD129" s="16" t="s">
        <v>1004</v>
      </c>
      <c r="AE129" s="16">
        <v>201800002529</v>
      </c>
      <c r="AG129" s="16">
        <v>44770</v>
      </c>
      <c r="AO129" s="16" t="s">
        <v>404</v>
      </c>
      <c r="AT129" s="16" t="s">
        <v>327</v>
      </c>
      <c r="AU129" s="16">
        <v>839.2265625</v>
      </c>
      <c r="AV129" s="16">
        <v>123.580006953462</v>
      </c>
    </row>
    <row r="130" spans="1:48" x14ac:dyDescent="0.45">
      <c r="A130" s="16">
        <v>726476007</v>
      </c>
      <c r="B130" s="16" t="s">
        <v>392</v>
      </c>
      <c r="D130" s="16">
        <v>841826476007</v>
      </c>
      <c r="E130" s="16" t="s">
        <v>1066</v>
      </c>
      <c r="J130" s="16">
        <v>841826476007</v>
      </c>
      <c r="K130" s="17" t="s">
        <v>393</v>
      </c>
      <c r="L130" s="16" t="s">
        <v>40</v>
      </c>
      <c r="M130" s="16" t="s">
        <v>394</v>
      </c>
      <c r="N130" s="16" t="s">
        <v>37</v>
      </c>
      <c r="O130" s="16" t="s">
        <v>38</v>
      </c>
      <c r="P130" s="16" t="s">
        <v>395</v>
      </c>
      <c r="Q130" s="16" t="s">
        <v>1067</v>
      </c>
      <c r="S130" s="16">
        <v>202100001817</v>
      </c>
      <c r="T130" s="16" t="s">
        <v>1068</v>
      </c>
      <c r="U130" s="16" t="s">
        <v>1069</v>
      </c>
      <c r="V130" s="16" t="s">
        <v>1019</v>
      </c>
      <c r="W130" s="16" t="s">
        <v>1070</v>
      </c>
      <c r="X130" s="22">
        <v>0</v>
      </c>
      <c r="Y130" s="16">
        <v>0</v>
      </c>
      <c r="Z130" s="16">
        <v>0</v>
      </c>
      <c r="AA130" s="18">
        <v>12110</v>
      </c>
      <c r="AB130" s="16">
        <v>6555</v>
      </c>
      <c r="AC130" s="16" t="s">
        <v>38</v>
      </c>
      <c r="AD130" s="16" t="s">
        <v>1004</v>
      </c>
      <c r="AE130" s="16">
        <v>202100001817</v>
      </c>
      <c r="AG130" s="16">
        <v>12110</v>
      </c>
      <c r="AO130" s="16" t="s">
        <v>1005</v>
      </c>
      <c r="AP130" s="16" t="s">
        <v>1071</v>
      </c>
      <c r="AT130" s="16" t="s">
        <v>327</v>
      </c>
      <c r="AU130" s="16">
        <v>874.24609375</v>
      </c>
      <c r="AV130" s="16">
        <v>125.299111810781</v>
      </c>
    </row>
    <row r="131" spans="1:48" x14ac:dyDescent="0.45">
      <c r="A131" s="16">
        <v>726428001</v>
      </c>
      <c r="B131" s="16" t="s">
        <v>58</v>
      </c>
      <c r="D131" s="16">
        <v>841826428001</v>
      </c>
      <c r="E131" s="16" t="s">
        <v>1072</v>
      </c>
      <c r="J131" s="16">
        <v>841826428001</v>
      </c>
      <c r="K131" s="17" t="s">
        <v>597</v>
      </c>
      <c r="L131" s="16" t="s">
        <v>40</v>
      </c>
      <c r="M131" s="16" t="s">
        <v>598</v>
      </c>
      <c r="N131" s="16" t="s">
        <v>37</v>
      </c>
      <c r="O131" s="16" t="s">
        <v>38</v>
      </c>
      <c r="P131" s="16" t="s">
        <v>599</v>
      </c>
      <c r="Q131" s="16" t="s">
        <v>1073</v>
      </c>
      <c r="S131" s="16">
        <v>200400000939</v>
      </c>
      <c r="T131" s="16" t="s">
        <v>1074</v>
      </c>
      <c r="U131" s="16" t="s">
        <v>1075</v>
      </c>
      <c r="W131" s="16" t="s">
        <v>1076</v>
      </c>
      <c r="X131" s="22">
        <v>0</v>
      </c>
      <c r="Y131" s="16">
        <v>0</v>
      </c>
      <c r="Z131" s="16">
        <v>0</v>
      </c>
      <c r="AA131" s="18">
        <v>43760</v>
      </c>
      <c r="AB131" s="16">
        <v>23687</v>
      </c>
      <c r="AC131" s="16" t="s">
        <v>38</v>
      </c>
      <c r="AD131" s="16" t="s">
        <v>1004</v>
      </c>
      <c r="AE131" s="16">
        <v>200400000939</v>
      </c>
      <c r="AG131" s="16">
        <v>43760</v>
      </c>
      <c r="AO131" s="16" t="s">
        <v>600</v>
      </c>
      <c r="AP131" s="16" t="s">
        <v>601</v>
      </c>
      <c r="AT131" s="16" t="s">
        <v>464</v>
      </c>
      <c r="AU131" s="16">
        <v>991.984375</v>
      </c>
      <c r="AV131" s="16">
        <v>129.749430838997</v>
      </c>
    </row>
    <row r="132" spans="1:48" x14ac:dyDescent="0.45">
      <c r="A132" s="16">
        <v>735405032</v>
      </c>
      <c r="B132" s="16" t="s">
        <v>47</v>
      </c>
      <c r="D132" s="16">
        <v>841835405032</v>
      </c>
      <c r="E132" s="16" t="s">
        <v>1077</v>
      </c>
      <c r="J132" s="16">
        <v>841835405032</v>
      </c>
      <c r="K132" s="17" t="s">
        <v>48</v>
      </c>
      <c r="L132" s="16" t="s">
        <v>40</v>
      </c>
      <c r="M132" s="16" t="s">
        <v>49</v>
      </c>
      <c r="N132" s="16" t="s">
        <v>37</v>
      </c>
      <c r="O132" s="16" t="s">
        <v>38</v>
      </c>
      <c r="P132" s="16" t="s">
        <v>50</v>
      </c>
      <c r="Q132" s="16" t="s">
        <v>43</v>
      </c>
      <c r="S132" s="16">
        <v>199800005727</v>
      </c>
      <c r="T132" s="16" t="s">
        <v>43</v>
      </c>
      <c r="U132" s="16" t="s">
        <v>44</v>
      </c>
      <c r="W132" s="16" t="s">
        <v>45</v>
      </c>
      <c r="X132" s="22">
        <v>0</v>
      </c>
      <c r="Y132" s="16">
        <v>0</v>
      </c>
      <c r="Z132" s="16">
        <v>0</v>
      </c>
      <c r="AA132" s="18">
        <v>3680</v>
      </c>
      <c r="AB132" s="16">
        <v>1992</v>
      </c>
      <c r="AC132" s="16" t="s">
        <v>38</v>
      </c>
      <c r="AD132" s="16" t="s">
        <v>1004</v>
      </c>
      <c r="AE132" s="16">
        <v>199800005727</v>
      </c>
      <c r="AG132" s="16">
        <v>3680</v>
      </c>
      <c r="AO132" s="16" t="s">
        <v>46</v>
      </c>
      <c r="AT132" s="16" t="s">
        <v>42</v>
      </c>
      <c r="AU132" s="16">
        <v>947.33984375</v>
      </c>
      <c r="AV132" s="16">
        <v>130.00767749579299</v>
      </c>
    </row>
    <row r="133" spans="1:48" x14ac:dyDescent="0.45">
      <c r="A133" s="16">
        <v>726408017</v>
      </c>
      <c r="B133" s="16" t="s">
        <v>492</v>
      </c>
      <c r="D133" s="16">
        <v>841826408017</v>
      </c>
      <c r="E133" s="16" t="s">
        <v>1082</v>
      </c>
      <c r="J133" s="16">
        <v>841826408017</v>
      </c>
      <c r="K133" s="17" t="s">
        <v>493</v>
      </c>
      <c r="L133" s="16" t="s">
        <v>40</v>
      </c>
      <c r="M133" s="16" t="s">
        <v>494</v>
      </c>
      <c r="N133" s="16" t="s">
        <v>37</v>
      </c>
      <c r="O133" s="16" t="s">
        <v>38</v>
      </c>
      <c r="P133" s="16" t="s">
        <v>495</v>
      </c>
      <c r="Q133" s="16" t="s">
        <v>1083</v>
      </c>
      <c r="S133" s="16">
        <v>199200001494</v>
      </c>
      <c r="T133" s="16" t="s">
        <v>496</v>
      </c>
      <c r="U133" s="16" t="s">
        <v>497</v>
      </c>
      <c r="W133" s="16" t="s">
        <v>51</v>
      </c>
      <c r="X133" s="22">
        <v>0</v>
      </c>
      <c r="Y133" s="16">
        <v>0</v>
      </c>
      <c r="Z133" s="16">
        <v>0</v>
      </c>
      <c r="AA133" s="18">
        <v>55870</v>
      </c>
      <c r="AB133" s="16">
        <v>30243</v>
      </c>
      <c r="AC133" s="16" t="s">
        <v>38</v>
      </c>
      <c r="AD133" s="16" t="s">
        <v>1004</v>
      </c>
      <c r="AE133" s="16">
        <v>199200001494</v>
      </c>
      <c r="AG133" s="16">
        <v>55870</v>
      </c>
      <c r="AO133" s="16" t="s">
        <v>498</v>
      </c>
      <c r="AP133" s="16" t="s">
        <v>496</v>
      </c>
      <c r="AT133" s="16" t="s">
        <v>452</v>
      </c>
      <c r="AU133" s="16">
        <v>1016.23046875</v>
      </c>
      <c r="AV133" s="16">
        <v>133.46953691136699</v>
      </c>
    </row>
    <row r="134" spans="1:48" x14ac:dyDescent="0.45">
      <c r="A134" s="16">
        <v>735454009</v>
      </c>
      <c r="B134" s="16" t="s">
        <v>1093</v>
      </c>
      <c r="D134" s="16">
        <v>841835454009</v>
      </c>
      <c r="E134" s="16" t="s">
        <v>1094</v>
      </c>
      <c r="J134" s="16">
        <v>841835454009</v>
      </c>
      <c r="K134" s="17" t="s">
        <v>1095</v>
      </c>
      <c r="L134" s="16" t="s">
        <v>40</v>
      </c>
      <c r="M134" s="16" t="s">
        <v>1096</v>
      </c>
      <c r="N134" s="16" t="s">
        <v>37</v>
      </c>
      <c r="O134" s="16" t="s">
        <v>38</v>
      </c>
      <c r="P134" s="16" t="s">
        <v>1097</v>
      </c>
      <c r="Q134" s="16" t="s">
        <v>1098</v>
      </c>
      <c r="R134" s="16" t="s">
        <v>746</v>
      </c>
      <c r="S134" s="16">
        <v>201500006469</v>
      </c>
      <c r="T134" s="16" t="s">
        <v>1098</v>
      </c>
      <c r="U134" s="16" t="s">
        <v>1099</v>
      </c>
      <c r="W134" s="16" t="s">
        <v>51</v>
      </c>
      <c r="X134" s="22">
        <v>0</v>
      </c>
      <c r="Y134" s="16">
        <v>0</v>
      </c>
      <c r="Z134" s="16">
        <v>0</v>
      </c>
      <c r="AA134" s="18">
        <v>58670</v>
      </c>
      <c r="AB134" s="16">
        <v>31758</v>
      </c>
      <c r="AC134" s="16" t="s">
        <v>38</v>
      </c>
      <c r="AD134" s="16" t="s">
        <v>1004</v>
      </c>
      <c r="AE134" s="16">
        <v>201500006469</v>
      </c>
      <c r="AF134" s="16">
        <v>200800006667</v>
      </c>
      <c r="AG134" s="16">
        <v>58670</v>
      </c>
      <c r="AO134" s="16" t="s">
        <v>1100</v>
      </c>
      <c r="AT134" s="16" t="s">
        <v>1101</v>
      </c>
      <c r="AU134" s="16">
        <v>1275.90234375</v>
      </c>
      <c r="AV134" s="16">
        <v>159.82507424150501</v>
      </c>
    </row>
    <row r="135" spans="1:48" x14ac:dyDescent="0.45">
      <c r="A135" s="16">
        <v>726403028</v>
      </c>
      <c r="B135" s="16" t="s">
        <v>576</v>
      </c>
      <c r="D135" s="16">
        <v>841826403028</v>
      </c>
      <c r="E135" s="16" t="s">
        <v>1107</v>
      </c>
      <c r="J135" s="16">
        <v>841826403028</v>
      </c>
      <c r="K135" s="17" t="s">
        <v>577</v>
      </c>
      <c r="L135" s="16" t="s">
        <v>40</v>
      </c>
      <c r="M135" s="16" t="s">
        <v>578</v>
      </c>
      <c r="N135" s="16" t="s">
        <v>37</v>
      </c>
      <c r="O135" s="16" t="s">
        <v>38</v>
      </c>
      <c r="P135" s="16" t="s">
        <v>579</v>
      </c>
      <c r="Q135" s="16" t="s">
        <v>1108</v>
      </c>
      <c r="S135" s="16">
        <v>202200001469</v>
      </c>
      <c r="T135" s="16" t="s">
        <v>1109</v>
      </c>
      <c r="U135" s="16" t="s">
        <v>1110</v>
      </c>
      <c r="V135" s="16" t="s">
        <v>1019</v>
      </c>
      <c r="W135" s="16" t="s">
        <v>1111</v>
      </c>
      <c r="X135" s="22">
        <v>0</v>
      </c>
      <c r="Y135" s="16">
        <v>0</v>
      </c>
      <c r="Z135" s="16">
        <v>0</v>
      </c>
      <c r="AA135" s="18">
        <v>40850</v>
      </c>
      <c r="AB135" s="16">
        <v>22113</v>
      </c>
      <c r="AC135" s="16" t="s">
        <v>38</v>
      </c>
      <c r="AD135" s="16" t="s">
        <v>1004</v>
      </c>
      <c r="AE135" s="16">
        <v>202200001469</v>
      </c>
      <c r="AG135" s="16">
        <v>40850</v>
      </c>
      <c r="AO135" s="16" t="s">
        <v>1112</v>
      </c>
      <c r="AP135" s="16" t="s">
        <v>1113</v>
      </c>
      <c r="AT135" s="16" t="s">
        <v>574</v>
      </c>
      <c r="AU135" s="16">
        <v>898.2734375</v>
      </c>
      <c r="AV135" s="16">
        <v>170.23695711223399</v>
      </c>
    </row>
    <row r="136" spans="1:48" x14ac:dyDescent="0.45">
      <c r="A136" s="16">
        <v>726403029</v>
      </c>
      <c r="B136" s="16" t="s">
        <v>568</v>
      </c>
      <c r="D136" s="16">
        <v>841826403029</v>
      </c>
      <c r="E136" s="16" t="s">
        <v>1114</v>
      </c>
      <c r="J136" s="16">
        <v>841826403029</v>
      </c>
      <c r="K136" s="17" t="s">
        <v>569</v>
      </c>
      <c r="L136" s="16" t="s">
        <v>40</v>
      </c>
      <c r="M136" s="16" t="s">
        <v>570</v>
      </c>
      <c r="N136" s="16" t="s">
        <v>37</v>
      </c>
      <c r="O136" s="16" t="s">
        <v>38</v>
      </c>
      <c r="P136" s="16" t="s">
        <v>571</v>
      </c>
      <c r="Q136" s="16" t="s">
        <v>572</v>
      </c>
      <c r="S136" s="16">
        <v>201900000489</v>
      </c>
      <c r="T136" s="16" t="s">
        <v>573</v>
      </c>
      <c r="U136" s="16" t="s">
        <v>570</v>
      </c>
      <c r="V136" s="16" t="s">
        <v>1019</v>
      </c>
      <c r="W136" s="16" t="s">
        <v>51</v>
      </c>
      <c r="X136" s="22">
        <v>0</v>
      </c>
      <c r="Y136" s="16">
        <v>0</v>
      </c>
      <c r="Z136" s="16">
        <v>0</v>
      </c>
      <c r="AA136" s="18">
        <v>49100</v>
      </c>
      <c r="AB136" s="16">
        <v>26578</v>
      </c>
      <c r="AC136" s="16" t="s">
        <v>38</v>
      </c>
      <c r="AD136" s="16" t="s">
        <v>1004</v>
      </c>
      <c r="AE136" s="16">
        <v>201900000489</v>
      </c>
      <c r="AG136" s="16">
        <v>49100</v>
      </c>
      <c r="AO136" s="16" t="s">
        <v>572</v>
      </c>
      <c r="AT136" s="16" t="s">
        <v>574</v>
      </c>
      <c r="AU136" s="16">
        <v>898.85546875</v>
      </c>
      <c r="AV136" s="16">
        <v>170.32677338350101</v>
      </c>
    </row>
    <row r="137" spans="1:48" x14ac:dyDescent="0.45">
      <c r="A137" s="16">
        <v>735231008</v>
      </c>
      <c r="B137" s="16" t="s">
        <v>210</v>
      </c>
      <c r="D137" s="16">
        <v>841835231008</v>
      </c>
      <c r="E137" s="16" t="s">
        <v>1115</v>
      </c>
      <c r="J137" s="16">
        <v>841835231008</v>
      </c>
      <c r="K137" s="17" t="s">
        <v>211</v>
      </c>
      <c r="L137" s="16" t="s">
        <v>40</v>
      </c>
      <c r="M137" s="16" t="s">
        <v>212</v>
      </c>
      <c r="N137" s="16" t="s">
        <v>37</v>
      </c>
      <c r="O137" s="16" t="s">
        <v>38</v>
      </c>
      <c r="P137" s="16" t="s">
        <v>213</v>
      </c>
      <c r="Q137" s="16" t="s">
        <v>214</v>
      </c>
      <c r="S137" s="16">
        <v>199900006532</v>
      </c>
      <c r="T137" s="16" t="s">
        <v>214</v>
      </c>
      <c r="U137" s="16" t="s">
        <v>212</v>
      </c>
      <c r="W137" s="16" t="s">
        <v>51</v>
      </c>
      <c r="X137" s="22">
        <v>0</v>
      </c>
      <c r="Y137" s="16">
        <v>0</v>
      </c>
      <c r="Z137" s="16">
        <v>0</v>
      </c>
      <c r="AA137" s="18">
        <v>28150</v>
      </c>
      <c r="AB137" s="16">
        <v>15237</v>
      </c>
      <c r="AC137" s="16" t="s">
        <v>38</v>
      </c>
      <c r="AD137" s="16" t="s">
        <v>1004</v>
      </c>
      <c r="AE137" s="16">
        <v>199900006532</v>
      </c>
      <c r="AG137" s="16">
        <v>28150</v>
      </c>
      <c r="AO137" s="16" t="s">
        <v>214</v>
      </c>
      <c r="AT137" s="16" t="s">
        <v>209</v>
      </c>
      <c r="AU137" s="16">
        <v>797.84765625</v>
      </c>
      <c r="AV137" s="16">
        <v>170.38279322897699</v>
      </c>
    </row>
    <row r="138" spans="1:48" x14ac:dyDescent="0.45">
      <c r="A138" s="16">
        <v>726428005</v>
      </c>
      <c r="B138" s="16" t="s">
        <v>561</v>
      </c>
      <c r="D138" s="16">
        <v>841826428005</v>
      </c>
      <c r="E138" s="16" t="s">
        <v>1123</v>
      </c>
      <c r="J138" s="16">
        <v>841826428005</v>
      </c>
      <c r="K138" s="17" t="s">
        <v>562</v>
      </c>
      <c r="L138" s="16" t="s">
        <v>40</v>
      </c>
      <c r="M138" s="16" t="s">
        <v>563</v>
      </c>
      <c r="N138" s="16" t="s">
        <v>37</v>
      </c>
      <c r="O138" s="16" t="s">
        <v>38</v>
      </c>
      <c r="P138" s="16" t="s">
        <v>564</v>
      </c>
      <c r="Q138" s="16" t="s">
        <v>1124</v>
      </c>
      <c r="S138" s="16">
        <v>199900022032</v>
      </c>
      <c r="T138" s="16" t="s">
        <v>565</v>
      </c>
      <c r="U138" s="16" t="s">
        <v>566</v>
      </c>
      <c r="W138" s="16" t="s">
        <v>51</v>
      </c>
      <c r="X138" s="22">
        <v>0</v>
      </c>
      <c r="Y138" s="16">
        <v>0</v>
      </c>
      <c r="Z138" s="16">
        <v>0</v>
      </c>
      <c r="AA138" s="18">
        <v>33860</v>
      </c>
      <c r="AB138" s="16">
        <v>18329</v>
      </c>
      <c r="AC138" s="16" t="s">
        <v>38</v>
      </c>
      <c r="AD138" s="16" t="s">
        <v>1004</v>
      </c>
      <c r="AE138" s="16">
        <v>199900022032</v>
      </c>
      <c r="AG138" s="16">
        <v>33860</v>
      </c>
      <c r="AO138" s="16" t="s">
        <v>565</v>
      </c>
      <c r="AP138" s="16" t="s">
        <v>567</v>
      </c>
      <c r="AT138" s="16" t="s">
        <v>464</v>
      </c>
      <c r="AU138" s="16">
        <v>975.0625</v>
      </c>
      <c r="AV138" s="16">
        <v>172.72550991848601</v>
      </c>
    </row>
    <row r="139" spans="1:48" x14ac:dyDescent="0.45">
      <c r="A139" s="16">
        <v>726428006</v>
      </c>
      <c r="B139" s="16" t="s">
        <v>67</v>
      </c>
      <c r="D139" s="16">
        <v>841826428006</v>
      </c>
      <c r="E139" s="16" t="s">
        <v>1125</v>
      </c>
      <c r="J139" s="16">
        <v>841826428006</v>
      </c>
      <c r="K139" s="17" t="s">
        <v>549</v>
      </c>
      <c r="L139" s="16" t="s">
        <v>40</v>
      </c>
      <c r="M139" s="16" t="s">
        <v>550</v>
      </c>
      <c r="N139" s="16" t="s">
        <v>37</v>
      </c>
      <c r="O139" s="16" t="s">
        <v>38</v>
      </c>
      <c r="P139" s="16" t="s">
        <v>551</v>
      </c>
      <c r="Q139" s="16" t="s">
        <v>540</v>
      </c>
      <c r="R139" s="16" t="s">
        <v>552</v>
      </c>
      <c r="S139" s="16">
        <v>200500002903</v>
      </c>
      <c r="T139" s="16" t="s">
        <v>553</v>
      </c>
      <c r="U139" s="16" t="s">
        <v>554</v>
      </c>
      <c r="W139" s="16" t="s">
        <v>51</v>
      </c>
      <c r="X139" s="22">
        <v>0</v>
      </c>
      <c r="Y139" s="16">
        <v>0</v>
      </c>
      <c r="Z139" s="16">
        <v>0</v>
      </c>
      <c r="AA139" s="18">
        <v>35620</v>
      </c>
      <c r="AB139" s="16">
        <v>19281</v>
      </c>
      <c r="AC139" s="16" t="s">
        <v>38</v>
      </c>
      <c r="AD139" s="16" t="s">
        <v>1004</v>
      </c>
      <c r="AE139" s="16">
        <v>200500002903</v>
      </c>
      <c r="AF139" s="16">
        <v>200500002903</v>
      </c>
      <c r="AG139" s="16">
        <v>35620</v>
      </c>
      <c r="AO139" s="16" t="s">
        <v>541</v>
      </c>
      <c r="AT139" s="16" t="s">
        <v>464</v>
      </c>
      <c r="AU139" s="16">
        <v>976.08984375</v>
      </c>
      <c r="AV139" s="16">
        <v>172.75041532986199</v>
      </c>
    </row>
    <row r="140" spans="1:48" x14ac:dyDescent="0.45">
      <c r="A140" s="16">
        <v>726255012</v>
      </c>
      <c r="B140" s="16" t="s">
        <v>687</v>
      </c>
      <c r="D140" s="16">
        <v>841826255012</v>
      </c>
      <c r="E140" s="16" t="s">
        <v>1130</v>
      </c>
      <c r="J140" s="16">
        <v>841826255012</v>
      </c>
      <c r="K140" s="17" t="s">
        <v>688</v>
      </c>
      <c r="L140" s="16" t="s">
        <v>40</v>
      </c>
      <c r="M140" s="16" t="s">
        <v>689</v>
      </c>
      <c r="N140" s="16" t="s">
        <v>37</v>
      </c>
      <c r="O140" s="16" t="s">
        <v>38</v>
      </c>
      <c r="P140" s="16" t="s">
        <v>690</v>
      </c>
      <c r="Q140" s="16" t="s">
        <v>691</v>
      </c>
      <c r="S140" s="16">
        <v>201600003373</v>
      </c>
      <c r="T140" s="16" t="s">
        <v>692</v>
      </c>
      <c r="U140" s="16" t="s">
        <v>689</v>
      </c>
      <c r="W140" s="16" t="s">
        <v>51</v>
      </c>
      <c r="X140" s="22">
        <v>0</v>
      </c>
      <c r="Y140" s="16">
        <v>0</v>
      </c>
      <c r="Z140" s="16">
        <v>0</v>
      </c>
      <c r="AA140" s="18">
        <v>60370</v>
      </c>
      <c r="AB140" s="16">
        <v>32679</v>
      </c>
      <c r="AC140" s="16" t="s">
        <v>38</v>
      </c>
      <c r="AD140" s="16" t="s">
        <v>1004</v>
      </c>
      <c r="AE140" s="16">
        <v>201600003373</v>
      </c>
      <c r="AG140" s="16">
        <v>60370</v>
      </c>
      <c r="AO140" s="16" t="s">
        <v>691</v>
      </c>
      <c r="AT140" s="16" t="s">
        <v>675</v>
      </c>
      <c r="AU140" s="16">
        <v>1626.5859375</v>
      </c>
      <c r="AV140" s="16">
        <v>180.740326360019</v>
      </c>
    </row>
    <row r="141" spans="1:48" x14ac:dyDescent="0.45">
      <c r="A141" s="16">
        <v>726255011</v>
      </c>
      <c r="B141" s="16" t="s">
        <v>702</v>
      </c>
      <c r="D141" s="16">
        <v>841826255011</v>
      </c>
      <c r="E141" s="16" t="s">
        <v>1131</v>
      </c>
      <c r="J141" s="16">
        <v>841826255011</v>
      </c>
      <c r="K141" s="17" t="s">
        <v>703</v>
      </c>
      <c r="L141" s="16" t="s">
        <v>40</v>
      </c>
      <c r="M141" s="16" t="s">
        <v>704</v>
      </c>
      <c r="N141" s="16" t="s">
        <v>37</v>
      </c>
      <c r="O141" s="16" t="s">
        <v>38</v>
      </c>
      <c r="P141" s="16" t="s">
        <v>705</v>
      </c>
      <c r="Q141" s="16" t="s">
        <v>706</v>
      </c>
      <c r="S141" s="16">
        <v>201700001391</v>
      </c>
      <c r="T141" s="16" t="s">
        <v>707</v>
      </c>
      <c r="U141" s="16" t="s">
        <v>704</v>
      </c>
      <c r="W141" s="16" t="s">
        <v>51</v>
      </c>
      <c r="X141" s="22">
        <v>0</v>
      </c>
      <c r="Y141" s="16">
        <v>0</v>
      </c>
      <c r="Z141" s="16">
        <v>0</v>
      </c>
      <c r="AA141" s="18">
        <v>48010</v>
      </c>
      <c r="AB141" s="16">
        <v>25988</v>
      </c>
      <c r="AC141" s="16" t="s">
        <v>38</v>
      </c>
      <c r="AD141" s="16" t="s">
        <v>1004</v>
      </c>
      <c r="AE141" s="16">
        <v>201700001391</v>
      </c>
      <c r="AG141" s="16">
        <v>48010</v>
      </c>
      <c r="AO141" s="16" t="s">
        <v>708</v>
      </c>
      <c r="AT141" s="16" t="s">
        <v>675</v>
      </c>
      <c r="AU141" s="16">
        <v>1626.84375</v>
      </c>
      <c r="AV141" s="16">
        <v>180.76091088156701</v>
      </c>
    </row>
    <row r="142" spans="1:48" x14ac:dyDescent="0.45">
      <c r="A142" s="16">
        <v>726255010</v>
      </c>
      <c r="B142" s="16" t="s">
        <v>709</v>
      </c>
      <c r="D142" s="16">
        <v>841826255010</v>
      </c>
      <c r="E142" s="16" t="s">
        <v>1132</v>
      </c>
      <c r="J142" s="16">
        <v>841826255010</v>
      </c>
      <c r="K142" s="17" t="s">
        <v>710</v>
      </c>
      <c r="L142" s="16" t="s">
        <v>40</v>
      </c>
      <c r="M142" s="16" t="s">
        <v>711</v>
      </c>
      <c r="N142" s="16" t="s">
        <v>37</v>
      </c>
      <c r="O142" s="16" t="s">
        <v>38</v>
      </c>
      <c r="P142" s="16" t="s">
        <v>712</v>
      </c>
      <c r="Q142" s="16" t="s">
        <v>713</v>
      </c>
      <c r="S142" s="16">
        <v>201600000888</v>
      </c>
      <c r="T142" s="16" t="s">
        <v>714</v>
      </c>
      <c r="U142" s="16" t="s">
        <v>715</v>
      </c>
      <c r="W142" s="16" t="s">
        <v>716</v>
      </c>
      <c r="X142" s="22">
        <v>0</v>
      </c>
      <c r="Y142" s="16">
        <v>0</v>
      </c>
      <c r="Z142" s="16">
        <v>0</v>
      </c>
      <c r="AA142" s="18">
        <v>49520</v>
      </c>
      <c r="AB142" s="16">
        <v>26806</v>
      </c>
      <c r="AC142" s="16" t="s">
        <v>38</v>
      </c>
      <c r="AD142" s="16" t="s">
        <v>1004</v>
      </c>
      <c r="AE142" s="16">
        <v>201600000888</v>
      </c>
      <c r="AG142" s="16">
        <v>49520</v>
      </c>
      <c r="AO142" s="16" t="s">
        <v>713</v>
      </c>
      <c r="AT142" s="16" t="s">
        <v>675</v>
      </c>
      <c r="AU142" s="16">
        <v>1627.1015625</v>
      </c>
      <c r="AV142" s="16">
        <v>180.78153086507399</v>
      </c>
    </row>
    <row r="143" spans="1:48" x14ac:dyDescent="0.45">
      <c r="A143" s="16">
        <v>726255009</v>
      </c>
      <c r="B143" s="16" t="s">
        <v>724</v>
      </c>
      <c r="D143" s="16">
        <v>841826255009</v>
      </c>
      <c r="E143" s="16" t="s">
        <v>1133</v>
      </c>
      <c r="J143" s="16">
        <v>841826255009</v>
      </c>
      <c r="K143" s="17" t="s">
        <v>725</v>
      </c>
      <c r="L143" s="16" t="s">
        <v>40</v>
      </c>
      <c r="M143" s="16" t="s">
        <v>726</v>
      </c>
      <c r="N143" s="16" t="s">
        <v>37</v>
      </c>
      <c r="O143" s="16" t="s">
        <v>38</v>
      </c>
      <c r="P143" s="16" t="s">
        <v>727</v>
      </c>
      <c r="Q143" s="16" t="s">
        <v>728</v>
      </c>
      <c r="S143" s="16">
        <v>200500002560</v>
      </c>
      <c r="T143" s="16" t="s">
        <v>728</v>
      </c>
      <c r="U143" s="16" t="s">
        <v>726</v>
      </c>
      <c r="W143" s="16" t="s">
        <v>51</v>
      </c>
      <c r="X143" s="22">
        <v>0</v>
      </c>
      <c r="Y143" s="16">
        <v>0</v>
      </c>
      <c r="Z143" s="16">
        <v>0</v>
      </c>
      <c r="AA143" s="18">
        <v>69930</v>
      </c>
      <c r="AB143" s="16">
        <v>37854</v>
      </c>
      <c r="AC143" s="16" t="s">
        <v>38</v>
      </c>
      <c r="AD143" s="16" t="s">
        <v>1004</v>
      </c>
      <c r="AE143" s="16">
        <v>200500002560</v>
      </c>
      <c r="AG143" s="16">
        <v>69930</v>
      </c>
      <c r="AO143" s="16" t="s">
        <v>728</v>
      </c>
      <c r="AT143" s="16" t="s">
        <v>675</v>
      </c>
      <c r="AU143" s="16">
        <v>1627.3046875</v>
      </c>
      <c r="AV143" s="16">
        <v>180.79805432352001</v>
      </c>
    </row>
    <row r="144" spans="1:48" x14ac:dyDescent="0.45">
      <c r="A144" s="16">
        <v>726255013</v>
      </c>
      <c r="B144" s="16" t="s">
        <v>676</v>
      </c>
      <c r="D144" s="16">
        <v>841826255013</v>
      </c>
      <c r="E144" s="16" t="s">
        <v>1135</v>
      </c>
      <c r="J144" s="16">
        <v>841826255013</v>
      </c>
      <c r="K144" s="17" t="s">
        <v>677</v>
      </c>
      <c r="L144" s="16" t="s">
        <v>40</v>
      </c>
      <c r="M144" s="16" t="s">
        <v>678</v>
      </c>
      <c r="N144" s="16" t="s">
        <v>37</v>
      </c>
      <c r="O144" s="16" t="s">
        <v>38</v>
      </c>
      <c r="P144" s="16" t="s">
        <v>679</v>
      </c>
      <c r="Q144" s="16" t="s">
        <v>680</v>
      </c>
      <c r="S144" s="16">
        <v>198800001736</v>
      </c>
      <c r="T144" s="16" t="s">
        <v>680</v>
      </c>
      <c r="U144" s="16" t="s">
        <v>681</v>
      </c>
      <c r="W144" s="16" t="s">
        <v>51</v>
      </c>
      <c r="X144" s="22">
        <v>0</v>
      </c>
      <c r="Y144" s="16">
        <v>0</v>
      </c>
      <c r="Z144" s="16">
        <v>0</v>
      </c>
      <c r="AA144" s="18">
        <v>70790</v>
      </c>
      <c r="AB144" s="16">
        <v>38319</v>
      </c>
      <c r="AC144" s="16" t="s">
        <v>38</v>
      </c>
      <c r="AD144" s="16" t="s">
        <v>1004</v>
      </c>
      <c r="AE144" s="16">
        <v>198800001736</v>
      </c>
      <c r="AG144" s="16">
        <v>70790</v>
      </c>
      <c r="AO144" s="16" t="s">
        <v>680</v>
      </c>
      <c r="AT144" s="16" t="s">
        <v>675</v>
      </c>
      <c r="AU144" s="16">
        <v>1632.70703125</v>
      </c>
      <c r="AV144" s="16">
        <v>180.91650151066099</v>
      </c>
    </row>
    <row r="145" spans="1:48" x14ac:dyDescent="0.45">
      <c r="A145" s="16">
        <v>726476004</v>
      </c>
      <c r="B145" s="16" t="s">
        <v>423</v>
      </c>
      <c r="D145" s="16">
        <v>841826476004</v>
      </c>
      <c r="E145" s="16" t="s">
        <v>1136</v>
      </c>
      <c r="J145" s="16">
        <v>841826476004</v>
      </c>
      <c r="K145" s="17" t="s">
        <v>424</v>
      </c>
      <c r="L145" s="16" t="s">
        <v>40</v>
      </c>
      <c r="M145" s="16" t="s">
        <v>425</v>
      </c>
      <c r="N145" s="16" t="s">
        <v>37</v>
      </c>
      <c r="O145" s="16" t="s">
        <v>38</v>
      </c>
      <c r="P145" s="16" t="s">
        <v>426</v>
      </c>
      <c r="Q145" s="16" t="s">
        <v>291</v>
      </c>
      <c r="R145" s="16" t="s">
        <v>427</v>
      </c>
      <c r="S145" s="16">
        <v>201800005312</v>
      </c>
      <c r="T145" s="16" t="s">
        <v>291</v>
      </c>
      <c r="U145" s="16" t="s">
        <v>292</v>
      </c>
      <c r="W145" s="16" t="s">
        <v>51</v>
      </c>
      <c r="X145" s="22">
        <v>0</v>
      </c>
      <c r="Y145" s="16">
        <v>0</v>
      </c>
      <c r="Z145" s="16">
        <v>0</v>
      </c>
      <c r="AA145" s="18">
        <v>7140</v>
      </c>
      <c r="AB145" s="16">
        <v>3865</v>
      </c>
      <c r="AC145" s="16" t="s">
        <v>38</v>
      </c>
      <c r="AD145" s="16" t="s">
        <v>1004</v>
      </c>
      <c r="AE145" s="16">
        <v>201800005312</v>
      </c>
      <c r="AF145" s="16">
        <v>201800005312</v>
      </c>
      <c r="AG145" s="16">
        <v>7140</v>
      </c>
      <c r="AO145" s="16" t="s">
        <v>428</v>
      </c>
      <c r="AT145" s="16" t="s">
        <v>327</v>
      </c>
      <c r="AU145" s="16">
        <v>1632.02734375</v>
      </c>
      <c r="AV145" s="16">
        <v>181.322864592972</v>
      </c>
    </row>
    <row r="146" spans="1:48" x14ac:dyDescent="0.45">
      <c r="A146" s="16">
        <v>726476005</v>
      </c>
      <c r="B146" s="16" t="s">
        <v>411</v>
      </c>
      <c r="D146" s="16">
        <v>841826476005</v>
      </c>
      <c r="E146" s="16" t="s">
        <v>1137</v>
      </c>
      <c r="J146" s="16">
        <v>841826476005</v>
      </c>
      <c r="K146" s="17" t="s">
        <v>412</v>
      </c>
      <c r="L146" s="16" t="s">
        <v>40</v>
      </c>
      <c r="M146" s="16" t="s">
        <v>413</v>
      </c>
      <c r="N146" s="16" t="s">
        <v>37</v>
      </c>
      <c r="O146" s="16" t="s">
        <v>38</v>
      </c>
      <c r="P146" s="16" t="s">
        <v>414</v>
      </c>
      <c r="Q146" s="16" t="s">
        <v>1138</v>
      </c>
      <c r="S146" s="16">
        <v>199900013977</v>
      </c>
      <c r="T146" s="16" t="s">
        <v>415</v>
      </c>
      <c r="U146" s="16" t="s">
        <v>413</v>
      </c>
      <c r="W146" s="16" t="s">
        <v>51</v>
      </c>
      <c r="X146" s="22">
        <v>0</v>
      </c>
      <c r="Y146" s="16">
        <v>0</v>
      </c>
      <c r="Z146" s="16">
        <v>0</v>
      </c>
      <c r="AA146" s="18">
        <v>46020</v>
      </c>
      <c r="AB146" s="16">
        <v>24911</v>
      </c>
      <c r="AC146" s="16" t="s">
        <v>38</v>
      </c>
      <c r="AD146" s="16" t="s">
        <v>1004</v>
      </c>
      <c r="AE146" s="16">
        <v>199900013977</v>
      </c>
      <c r="AG146" s="16">
        <v>46020</v>
      </c>
      <c r="AO146" s="16" t="s">
        <v>416</v>
      </c>
      <c r="AP146" s="16" t="s">
        <v>417</v>
      </c>
      <c r="AT146" s="16" t="s">
        <v>327</v>
      </c>
      <c r="AU146" s="16">
        <v>1633.8828125</v>
      </c>
      <c r="AV146" s="16">
        <v>181.47916472513799</v>
      </c>
    </row>
    <row r="147" spans="1:48" x14ac:dyDescent="0.45">
      <c r="A147" s="16">
        <v>726408008</v>
      </c>
      <c r="B147" s="16" t="s">
        <v>528</v>
      </c>
      <c r="D147" s="16">
        <v>841826408008</v>
      </c>
      <c r="E147" s="16" t="s">
        <v>1139</v>
      </c>
      <c r="J147" s="16">
        <v>841826408008</v>
      </c>
      <c r="K147" s="17" t="s">
        <v>529</v>
      </c>
      <c r="L147" s="16" t="s">
        <v>40</v>
      </c>
      <c r="M147" s="16" t="s">
        <v>530</v>
      </c>
      <c r="N147" s="16" t="s">
        <v>37</v>
      </c>
      <c r="O147" s="16" t="s">
        <v>38</v>
      </c>
      <c r="P147" s="16" t="s">
        <v>531</v>
      </c>
      <c r="Q147" s="16" t="s">
        <v>532</v>
      </c>
      <c r="S147" s="16">
        <v>200600001061</v>
      </c>
      <c r="T147" s="16" t="s">
        <v>532</v>
      </c>
      <c r="U147" s="16" t="s">
        <v>530</v>
      </c>
      <c r="W147" s="16" t="s">
        <v>51</v>
      </c>
      <c r="X147" s="22">
        <v>0</v>
      </c>
      <c r="Y147" s="16">
        <v>0</v>
      </c>
      <c r="Z147" s="16">
        <v>0</v>
      </c>
      <c r="AA147" s="18">
        <v>41830</v>
      </c>
      <c r="AB147" s="16">
        <v>22643</v>
      </c>
      <c r="AC147" s="16" t="s">
        <v>38</v>
      </c>
      <c r="AD147" s="16" t="s">
        <v>1004</v>
      </c>
      <c r="AE147" s="16">
        <v>200600001061</v>
      </c>
      <c r="AG147" s="16">
        <v>41830</v>
      </c>
      <c r="AO147" s="16" t="s">
        <v>532</v>
      </c>
      <c r="AT147" s="16" t="s">
        <v>523</v>
      </c>
      <c r="AU147" s="16">
        <v>1471.578125</v>
      </c>
      <c r="AV147" s="16">
        <v>184.22308256426601</v>
      </c>
    </row>
    <row r="148" spans="1:48" x14ac:dyDescent="0.45">
      <c r="A148" s="16">
        <v>726408009</v>
      </c>
      <c r="B148" s="16" t="s">
        <v>524</v>
      </c>
      <c r="D148" s="16">
        <v>841826408009</v>
      </c>
      <c r="E148" s="16" t="s">
        <v>1140</v>
      </c>
      <c r="J148" s="16">
        <v>841826408009</v>
      </c>
      <c r="K148" s="17" t="s">
        <v>525</v>
      </c>
      <c r="L148" s="16" t="s">
        <v>40</v>
      </c>
      <c r="M148" s="16" t="s">
        <v>526</v>
      </c>
      <c r="N148" s="16" t="s">
        <v>37</v>
      </c>
      <c r="O148" s="16" t="s">
        <v>38</v>
      </c>
      <c r="P148" s="16" t="s">
        <v>527</v>
      </c>
      <c r="Q148" s="16" t="s">
        <v>1141</v>
      </c>
      <c r="S148" s="16">
        <v>202000004456</v>
      </c>
      <c r="T148" s="16" t="s">
        <v>1142</v>
      </c>
      <c r="U148" s="16" t="s">
        <v>526</v>
      </c>
      <c r="V148" s="16" t="s">
        <v>1019</v>
      </c>
      <c r="W148" s="16" t="s">
        <v>51</v>
      </c>
      <c r="X148" s="22">
        <v>0</v>
      </c>
      <c r="Y148" s="16">
        <v>0</v>
      </c>
      <c r="Z148" s="16">
        <v>0</v>
      </c>
      <c r="AA148" s="18">
        <v>49340</v>
      </c>
      <c r="AB148" s="16">
        <v>26708</v>
      </c>
      <c r="AC148" s="16" t="s">
        <v>38</v>
      </c>
      <c r="AD148" s="16" t="s">
        <v>1004</v>
      </c>
      <c r="AE148" s="16">
        <v>202000004456</v>
      </c>
      <c r="AG148" s="16">
        <v>49340</v>
      </c>
      <c r="AO148" s="16" t="s">
        <v>1141</v>
      </c>
      <c r="AT148" s="16" t="s">
        <v>523</v>
      </c>
      <c r="AU148" s="16">
        <v>1475.06640625</v>
      </c>
      <c r="AV148" s="16">
        <v>184.554526172864</v>
      </c>
    </row>
    <row r="149" spans="1:48" x14ac:dyDescent="0.45">
      <c r="A149" s="16">
        <v>726403026</v>
      </c>
      <c r="B149" s="16" t="s">
        <v>594</v>
      </c>
      <c r="D149" s="16">
        <v>841826403026</v>
      </c>
      <c r="E149" s="16" t="s">
        <v>1145</v>
      </c>
      <c r="J149" s="16">
        <v>841826403026</v>
      </c>
      <c r="K149" s="17" t="s">
        <v>595</v>
      </c>
      <c r="L149" s="16" t="s">
        <v>40</v>
      </c>
      <c r="M149" s="16" t="s">
        <v>596</v>
      </c>
      <c r="N149" s="16" t="s">
        <v>37</v>
      </c>
      <c r="O149" s="16" t="s">
        <v>38</v>
      </c>
      <c r="P149" s="16" t="s">
        <v>409</v>
      </c>
      <c r="Q149" s="16" t="s">
        <v>533</v>
      </c>
      <c r="S149" s="16">
        <v>201900003215</v>
      </c>
      <c r="T149" s="16" t="s">
        <v>535</v>
      </c>
      <c r="U149" s="16" t="s">
        <v>534</v>
      </c>
      <c r="V149" s="16" t="s">
        <v>1019</v>
      </c>
      <c r="W149" s="16" t="s">
        <v>51</v>
      </c>
      <c r="X149" s="22">
        <v>0</v>
      </c>
      <c r="Y149" s="16">
        <v>0</v>
      </c>
      <c r="Z149" s="16">
        <v>0</v>
      </c>
      <c r="AA149" s="18">
        <v>64320</v>
      </c>
      <c r="AB149" s="16">
        <v>34817</v>
      </c>
      <c r="AC149" s="16" t="s">
        <v>38</v>
      </c>
      <c r="AD149" s="16" t="s">
        <v>1004</v>
      </c>
      <c r="AE149" s="16">
        <v>201900003215</v>
      </c>
      <c r="AG149" s="16">
        <v>64320</v>
      </c>
      <c r="AO149" s="16" t="s">
        <v>533</v>
      </c>
      <c r="AT149" s="16" t="s">
        <v>574</v>
      </c>
      <c r="AU149" s="16">
        <v>1546.1875</v>
      </c>
      <c r="AV149" s="16">
        <v>187.82066703225701</v>
      </c>
    </row>
    <row r="150" spans="1:48" x14ac:dyDescent="0.45">
      <c r="A150" s="16">
        <v>726403021</v>
      </c>
      <c r="B150" s="16" t="s">
        <v>642</v>
      </c>
      <c r="D150" s="16">
        <v>841826403021</v>
      </c>
      <c r="E150" s="16" t="s">
        <v>1148</v>
      </c>
      <c r="J150" s="16">
        <v>841826403021</v>
      </c>
      <c r="K150" s="17" t="s">
        <v>643</v>
      </c>
      <c r="L150" s="16" t="s">
        <v>40</v>
      </c>
      <c r="M150" s="16" t="s">
        <v>509</v>
      </c>
      <c r="N150" s="16" t="s">
        <v>37</v>
      </c>
      <c r="O150" s="16" t="s">
        <v>38</v>
      </c>
      <c r="P150" s="16" t="s">
        <v>644</v>
      </c>
      <c r="Q150" s="16" t="s">
        <v>645</v>
      </c>
      <c r="S150" s="16">
        <v>201300002668</v>
      </c>
      <c r="T150" s="16" t="s">
        <v>645</v>
      </c>
      <c r="U150" s="16" t="s">
        <v>509</v>
      </c>
      <c r="W150" s="16" t="s">
        <v>51</v>
      </c>
      <c r="X150" s="22">
        <v>0</v>
      </c>
      <c r="Y150" s="16">
        <v>0</v>
      </c>
      <c r="Z150" s="16">
        <v>0</v>
      </c>
      <c r="AA150" s="18">
        <v>33400</v>
      </c>
      <c r="AB150" s="16">
        <v>18079</v>
      </c>
      <c r="AC150" s="16" t="s">
        <v>38</v>
      </c>
      <c r="AD150" s="16" t="s">
        <v>1004</v>
      </c>
      <c r="AE150" s="16">
        <v>201300002668</v>
      </c>
      <c r="AG150" s="16">
        <v>33400</v>
      </c>
      <c r="AO150" s="16" t="s">
        <v>645</v>
      </c>
      <c r="AS150" s="16" t="s">
        <v>363</v>
      </c>
      <c r="AU150" s="16">
        <v>1633.32421875</v>
      </c>
      <c r="AV150" s="16">
        <v>189.60999638533099</v>
      </c>
    </row>
    <row r="151" spans="1:48" x14ac:dyDescent="0.45">
      <c r="A151" s="16">
        <v>726403022</v>
      </c>
      <c r="B151" s="16" t="s">
        <v>629</v>
      </c>
      <c r="D151" s="16">
        <v>841826403022</v>
      </c>
      <c r="E151" s="16" t="s">
        <v>1149</v>
      </c>
      <c r="J151" s="16">
        <v>841826403022</v>
      </c>
      <c r="K151" s="17" t="s">
        <v>630</v>
      </c>
      <c r="L151" s="16" t="s">
        <v>40</v>
      </c>
      <c r="M151" s="16" t="s">
        <v>631</v>
      </c>
      <c r="N151" s="16" t="s">
        <v>37</v>
      </c>
      <c r="O151" s="16" t="s">
        <v>38</v>
      </c>
      <c r="P151" s="16" t="s">
        <v>632</v>
      </c>
      <c r="Q151" s="16" t="s">
        <v>633</v>
      </c>
      <c r="S151" s="16">
        <v>201800006286</v>
      </c>
      <c r="T151" s="16" t="s">
        <v>633</v>
      </c>
      <c r="U151" s="16" t="s">
        <v>631</v>
      </c>
      <c r="W151" s="16" t="s">
        <v>51</v>
      </c>
      <c r="X151" s="22">
        <v>0</v>
      </c>
      <c r="Y151" s="16">
        <v>0</v>
      </c>
      <c r="Z151" s="16">
        <v>0</v>
      </c>
      <c r="AA151" s="18">
        <v>33120</v>
      </c>
      <c r="AB151" s="16">
        <v>17928</v>
      </c>
      <c r="AC151" s="16" t="s">
        <v>38</v>
      </c>
      <c r="AD151" s="16" t="s">
        <v>1004</v>
      </c>
      <c r="AE151" s="16">
        <v>201800006286</v>
      </c>
      <c r="AG151" s="16">
        <v>33120</v>
      </c>
      <c r="AO151" s="16" t="s">
        <v>634</v>
      </c>
      <c r="AS151" s="16" t="s">
        <v>363</v>
      </c>
      <c r="AU151" s="16">
        <v>1635.078125</v>
      </c>
      <c r="AV151" s="16">
        <v>189.777143849564</v>
      </c>
    </row>
    <row r="152" spans="1:48" x14ac:dyDescent="0.45">
      <c r="A152" s="16">
        <v>726403030</v>
      </c>
      <c r="B152" s="16" t="s">
        <v>558</v>
      </c>
      <c r="D152" s="16">
        <v>841826403030</v>
      </c>
      <c r="E152" s="16" t="s">
        <v>1150</v>
      </c>
      <c r="J152" s="16">
        <v>841826403030</v>
      </c>
      <c r="K152" s="17" t="s">
        <v>559</v>
      </c>
      <c r="L152" s="16" t="s">
        <v>40</v>
      </c>
      <c r="M152" s="16" t="s">
        <v>560</v>
      </c>
      <c r="N152" s="16" t="s">
        <v>37</v>
      </c>
      <c r="O152" s="16" t="s">
        <v>38</v>
      </c>
      <c r="P152" s="16" t="s">
        <v>1151</v>
      </c>
      <c r="Q152" s="16" t="s">
        <v>1152</v>
      </c>
      <c r="S152" s="16">
        <v>202000006870</v>
      </c>
      <c r="T152" s="16" t="s">
        <v>1153</v>
      </c>
      <c r="U152" s="16" t="s">
        <v>555</v>
      </c>
      <c r="V152" s="16" t="s">
        <v>1019</v>
      </c>
      <c r="W152" s="16" t="s">
        <v>51</v>
      </c>
      <c r="X152" s="22">
        <v>0</v>
      </c>
      <c r="Y152" s="16">
        <v>0</v>
      </c>
      <c r="Z152" s="16">
        <v>0</v>
      </c>
      <c r="AA152" s="18">
        <v>6090</v>
      </c>
      <c r="AB152" s="16">
        <v>3297</v>
      </c>
      <c r="AC152" s="16" t="s">
        <v>38</v>
      </c>
      <c r="AD152" s="16" t="s">
        <v>1004</v>
      </c>
      <c r="AE152" s="16">
        <v>202000006870</v>
      </c>
      <c r="AG152" s="16">
        <v>6090</v>
      </c>
      <c r="AO152" s="16" t="s">
        <v>557</v>
      </c>
      <c r="AP152" s="16" t="s">
        <v>556</v>
      </c>
      <c r="AT152" s="16" t="s">
        <v>523</v>
      </c>
      <c r="AU152" s="16">
        <v>1733.39453125</v>
      </c>
      <c r="AV152" s="16">
        <v>190.89024860498699</v>
      </c>
    </row>
    <row r="153" spans="1:48" x14ac:dyDescent="0.45">
      <c r="A153" s="16">
        <v>726428007</v>
      </c>
      <c r="B153" s="16" t="s">
        <v>66</v>
      </c>
      <c r="D153" s="16">
        <v>841826428007</v>
      </c>
      <c r="E153" s="16" t="s">
        <v>1154</v>
      </c>
      <c r="J153" s="16">
        <v>841826428007</v>
      </c>
      <c r="K153" s="17" t="s">
        <v>546</v>
      </c>
      <c r="L153" s="16" t="s">
        <v>40</v>
      </c>
      <c r="M153" s="16" t="s">
        <v>547</v>
      </c>
      <c r="N153" s="16" t="s">
        <v>37</v>
      </c>
      <c r="O153" s="16" t="s">
        <v>38</v>
      </c>
      <c r="P153" s="16" t="s">
        <v>548</v>
      </c>
      <c r="Q153" s="16" t="s">
        <v>1155</v>
      </c>
      <c r="S153" s="16">
        <v>202100005160</v>
      </c>
      <c r="T153" s="16" t="s">
        <v>1156</v>
      </c>
      <c r="U153" s="16" t="s">
        <v>1157</v>
      </c>
      <c r="W153" s="16" t="s">
        <v>1158</v>
      </c>
      <c r="X153" s="22">
        <v>0</v>
      </c>
      <c r="Y153" s="16">
        <v>0</v>
      </c>
      <c r="Z153" s="16">
        <v>0</v>
      </c>
      <c r="AA153" s="18">
        <v>45240</v>
      </c>
      <c r="AB153" s="16">
        <v>24489</v>
      </c>
      <c r="AC153" s="16" t="s">
        <v>38</v>
      </c>
      <c r="AD153" s="16" t="s">
        <v>1004</v>
      </c>
      <c r="AE153" s="16">
        <v>202100005160</v>
      </c>
      <c r="AG153" s="16">
        <v>45240</v>
      </c>
      <c r="AO153" s="16" t="s">
        <v>1155</v>
      </c>
      <c r="AT153" s="16" t="s">
        <v>464</v>
      </c>
      <c r="AU153" s="16">
        <v>1651.04296875</v>
      </c>
      <c r="AV153" s="16">
        <v>191.23683857746099</v>
      </c>
    </row>
    <row r="154" spans="1:48" x14ac:dyDescent="0.45">
      <c r="A154" s="16">
        <v>726453024</v>
      </c>
      <c r="B154" s="16" t="s">
        <v>444</v>
      </c>
      <c r="D154" s="16">
        <v>841826453024</v>
      </c>
      <c r="E154" s="16" t="s">
        <v>1161</v>
      </c>
      <c r="J154" s="16">
        <v>841826453024</v>
      </c>
      <c r="K154" s="17" t="s">
        <v>445</v>
      </c>
      <c r="L154" s="16" t="s">
        <v>40</v>
      </c>
      <c r="M154" s="16" t="s">
        <v>446</v>
      </c>
      <c r="N154" s="16" t="s">
        <v>37</v>
      </c>
      <c r="O154" s="16" t="s">
        <v>38</v>
      </c>
      <c r="P154" s="16" t="s">
        <v>447</v>
      </c>
      <c r="Q154" s="16" t="s">
        <v>448</v>
      </c>
      <c r="S154" s="16">
        <v>201700001039</v>
      </c>
      <c r="T154" s="16" t="s">
        <v>449</v>
      </c>
      <c r="U154" s="16" t="s">
        <v>450</v>
      </c>
      <c r="W154" s="16" t="s">
        <v>451</v>
      </c>
      <c r="X154" s="22">
        <v>0</v>
      </c>
      <c r="Y154" s="16">
        <v>0</v>
      </c>
      <c r="Z154" s="16">
        <v>0</v>
      </c>
      <c r="AA154" s="18">
        <v>47610</v>
      </c>
      <c r="AB154" s="16">
        <v>25772</v>
      </c>
      <c r="AC154" s="16" t="s">
        <v>38</v>
      </c>
      <c r="AD154" s="16" t="s">
        <v>1004</v>
      </c>
      <c r="AE154" s="16">
        <v>201700001039</v>
      </c>
      <c r="AG154" s="16">
        <v>47610</v>
      </c>
      <c r="AO154" s="16" t="s">
        <v>448</v>
      </c>
      <c r="AT154" s="16" t="s">
        <v>383</v>
      </c>
      <c r="AU154" s="16">
        <v>1662.43359375</v>
      </c>
      <c r="AV154" s="16">
        <v>191.41283783896299</v>
      </c>
    </row>
    <row r="155" spans="1:48" x14ac:dyDescent="0.45">
      <c r="A155" s="16">
        <v>726453026</v>
      </c>
      <c r="B155" s="16" t="s">
        <v>418</v>
      </c>
      <c r="D155" s="16">
        <v>841826453026</v>
      </c>
      <c r="E155" s="16" t="s">
        <v>1162</v>
      </c>
      <c r="J155" s="16">
        <v>841826453026</v>
      </c>
      <c r="K155" s="17" t="s">
        <v>419</v>
      </c>
      <c r="L155" s="16" t="s">
        <v>40</v>
      </c>
      <c r="M155" s="16" t="s">
        <v>420</v>
      </c>
      <c r="N155" s="16" t="s">
        <v>37</v>
      </c>
      <c r="O155" s="16" t="s">
        <v>38</v>
      </c>
      <c r="P155" s="16" t="s">
        <v>421</v>
      </c>
      <c r="Q155" s="16" t="s">
        <v>422</v>
      </c>
      <c r="S155" s="16">
        <v>202000000042</v>
      </c>
      <c r="T155" s="16" t="s">
        <v>422</v>
      </c>
      <c r="U155" s="16" t="s">
        <v>1163</v>
      </c>
      <c r="W155" s="16" t="s">
        <v>51</v>
      </c>
      <c r="X155" s="22">
        <v>0</v>
      </c>
      <c r="Y155" s="16">
        <v>0</v>
      </c>
      <c r="Z155" s="16">
        <v>0</v>
      </c>
      <c r="AA155" s="18">
        <v>53210</v>
      </c>
      <c r="AB155" s="16">
        <v>28803</v>
      </c>
      <c r="AC155" s="16" t="s">
        <v>38</v>
      </c>
      <c r="AD155" s="16" t="s">
        <v>1004</v>
      </c>
      <c r="AE155" s="16">
        <v>202000000042</v>
      </c>
      <c r="AG155" s="16">
        <v>53210</v>
      </c>
      <c r="AO155" s="16" t="s">
        <v>422</v>
      </c>
      <c r="AT155" s="16" t="s">
        <v>383</v>
      </c>
      <c r="AU155" s="16">
        <v>1662.1640625</v>
      </c>
      <c r="AV155" s="16">
        <v>191.413608912482</v>
      </c>
    </row>
    <row r="156" spans="1:48" x14ac:dyDescent="0.45">
      <c r="A156" s="16">
        <v>726453027</v>
      </c>
      <c r="B156" s="16" t="s">
        <v>406</v>
      </c>
      <c r="D156" s="16">
        <v>841826453027</v>
      </c>
      <c r="E156" s="16" t="s">
        <v>1164</v>
      </c>
      <c r="J156" s="16">
        <v>841826453027</v>
      </c>
      <c r="K156" s="17" t="s">
        <v>407</v>
      </c>
      <c r="L156" s="16" t="s">
        <v>40</v>
      </c>
      <c r="M156" s="16" t="s">
        <v>408</v>
      </c>
      <c r="N156" s="16" t="s">
        <v>37</v>
      </c>
      <c r="O156" s="16" t="s">
        <v>38</v>
      </c>
      <c r="P156" s="16" t="s">
        <v>409</v>
      </c>
      <c r="Q156" s="16" t="s">
        <v>410</v>
      </c>
      <c r="S156" s="16">
        <v>199600007767</v>
      </c>
      <c r="T156" s="16" t="s">
        <v>410</v>
      </c>
      <c r="U156" s="16" t="s">
        <v>408</v>
      </c>
      <c r="W156" s="16" t="s">
        <v>51</v>
      </c>
      <c r="X156" s="22">
        <v>0</v>
      </c>
      <c r="Y156" s="16">
        <v>0</v>
      </c>
      <c r="Z156" s="16">
        <v>0</v>
      </c>
      <c r="AA156" s="18">
        <v>44980</v>
      </c>
      <c r="AB156" s="16">
        <v>24348</v>
      </c>
      <c r="AC156" s="16" t="s">
        <v>38</v>
      </c>
      <c r="AD156" s="16" t="s">
        <v>1004</v>
      </c>
      <c r="AE156" s="16">
        <v>199600007767</v>
      </c>
      <c r="AG156" s="16">
        <v>44980</v>
      </c>
      <c r="AO156" s="16" t="s">
        <v>410</v>
      </c>
      <c r="AT156" s="16" t="s">
        <v>383</v>
      </c>
      <c r="AU156" s="16">
        <v>1662.2578125</v>
      </c>
      <c r="AV156" s="16">
        <v>191.42157620047499</v>
      </c>
    </row>
    <row r="157" spans="1:48" x14ac:dyDescent="0.45">
      <c r="A157" s="16">
        <v>726453028</v>
      </c>
      <c r="B157" s="16" t="s">
        <v>396</v>
      </c>
      <c r="D157" s="16">
        <v>841826453028</v>
      </c>
      <c r="E157" s="16" t="s">
        <v>1165</v>
      </c>
      <c r="J157" s="16">
        <v>841826453028</v>
      </c>
      <c r="K157" s="17" t="s">
        <v>397</v>
      </c>
      <c r="L157" s="16" t="s">
        <v>40</v>
      </c>
      <c r="M157" s="16" t="s">
        <v>398</v>
      </c>
      <c r="N157" s="16" t="s">
        <v>37</v>
      </c>
      <c r="O157" s="16" t="s">
        <v>38</v>
      </c>
      <c r="P157" s="16" t="s">
        <v>399</v>
      </c>
      <c r="Q157" s="16" t="s">
        <v>381</v>
      </c>
      <c r="S157" s="16">
        <v>199600001791</v>
      </c>
      <c r="T157" s="16" t="s">
        <v>381</v>
      </c>
      <c r="U157" s="16" t="s">
        <v>382</v>
      </c>
      <c r="W157" s="16" t="s">
        <v>51</v>
      </c>
      <c r="X157" s="22">
        <v>0</v>
      </c>
      <c r="Y157" s="16">
        <v>0</v>
      </c>
      <c r="Z157" s="16">
        <v>0</v>
      </c>
      <c r="AA157" s="18">
        <v>24850</v>
      </c>
      <c r="AB157" s="16">
        <v>13451</v>
      </c>
      <c r="AC157" s="16" t="s">
        <v>38</v>
      </c>
      <c r="AD157" s="16" t="s">
        <v>1004</v>
      </c>
      <c r="AE157" s="16">
        <v>199600001791</v>
      </c>
      <c r="AG157" s="16">
        <v>24850</v>
      </c>
      <c r="AO157" s="16" t="s">
        <v>381</v>
      </c>
      <c r="AT157" s="16" t="s">
        <v>383</v>
      </c>
      <c r="AU157" s="16">
        <v>1662.453125</v>
      </c>
      <c r="AV157" s="16">
        <v>191.429688832762</v>
      </c>
    </row>
    <row r="158" spans="1:48" x14ac:dyDescent="0.45">
      <c r="A158" s="16">
        <v>726453029</v>
      </c>
      <c r="B158" s="16" t="s">
        <v>388</v>
      </c>
      <c r="D158" s="16">
        <v>841826453029</v>
      </c>
      <c r="E158" s="16" t="s">
        <v>1166</v>
      </c>
      <c r="J158" s="16">
        <v>841826453029</v>
      </c>
      <c r="K158" s="17" t="s">
        <v>389</v>
      </c>
      <c r="L158" s="16" t="s">
        <v>40</v>
      </c>
      <c r="M158" s="16" t="s">
        <v>382</v>
      </c>
      <c r="N158" s="16" t="s">
        <v>37</v>
      </c>
      <c r="O158" s="16" t="s">
        <v>38</v>
      </c>
      <c r="P158" s="16" t="s">
        <v>390</v>
      </c>
      <c r="Q158" s="16" t="s">
        <v>391</v>
      </c>
      <c r="S158" s="16">
        <v>199500001114</v>
      </c>
      <c r="T158" s="16" t="s">
        <v>391</v>
      </c>
      <c r="U158" s="16" t="s">
        <v>382</v>
      </c>
      <c r="W158" s="16" t="s">
        <v>51</v>
      </c>
      <c r="X158" s="22">
        <v>0</v>
      </c>
      <c r="Y158" s="16">
        <v>0</v>
      </c>
      <c r="Z158" s="16">
        <v>0</v>
      </c>
      <c r="AA158" s="18">
        <v>55200</v>
      </c>
      <c r="AB158" s="16">
        <v>29880</v>
      </c>
      <c r="AC158" s="16" t="s">
        <v>38</v>
      </c>
      <c r="AD158" s="16" t="s">
        <v>1004</v>
      </c>
      <c r="AE158" s="16">
        <v>199500001114</v>
      </c>
      <c r="AG158" s="16">
        <v>55200</v>
      </c>
      <c r="AO158" s="16" t="s">
        <v>391</v>
      </c>
      <c r="AT158" s="16" t="s">
        <v>383</v>
      </c>
      <c r="AU158" s="16">
        <v>1662.390625</v>
      </c>
      <c r="AV158" s="16">
        <v>191.43341400734801</v>
      </c>
    </row>
    <row r="159" spans="1:48" x14ac:dyDescent="0.45">
      <c r="A159" s="16">
        <v>726403023</v>
      </c>
      <c r="B159" s="16" t="s">
        <v>621</v>
      </c>
      <c r="D159" s="16">
        <v>841826403023</v>
      </c>
      <c r="E159" s="16" t="s">
        <v>1167</v>
      </c>
      <c r="J159" s="16">
        <v>841826403023</v>
      </c>
      <c r="K159" s="17" t="s">
        <v>622</v>
      </c>
      <c r="L159" s="16" t="s">
        <v>40</v>
      </c>
      <c r="M159" s="16" t="s">
        <v>623</v>
      </c>
      <c r="N159" s="16" t="s">
        <v>37</v>
      </c>
      <c r="O159" s="16" t="s">
        <v>38</v>
      </c>
      <c r="P159" s="16" t="s">
        <v>380</v>
      </c>
      <c r="Q159" s="16" t="s">
        <v>508</v>
      </c>
      <c r="R159" s="16" t="s">
        <v>1168</v>
      </c>
      <c r="S159" s="16">
        <v>201700004178</v>
      </c>
      <c r="T159" s="16" t="s">
        <v>624</v>
      </c>
      <c r="U159" s="16" t="s">
        <v>623</v>
      </c>
      <c r="V159" s="16" t="s">
        <v>1019</v>
      </c>
      <c r="W159" s="16" t="s">
        <v>51</v>
      </c>
      <c r="X159" s="22">
        <v>0</v>
      </c>
      <c r="Y159" s="16">
        <v>0</v>
      </c>
      <c r="Z159" s="16">
        <v>0</v>
      </c>
      <c r="AA159" s="18">
        <v>55930</v>
      </c>
      <c r="AB159" s="16">
        <v>30275</v>
      </c>
      <c r="AC159" s="16" t="s">
        <v>38</v>
      </c>
      <c r="AD159" s="16" t="s">
        <v>1004</v>
      </c>
      <c r="AE159" s="16">
        <v>201700004178</v>
      </c>
      <c r="AF159" s="16">
        <v>201900006033</v>
      </c>
      <c r="AG159" s="16">
        <v>55930</v>
      </c>
      <c r="AO159" s="16" t="s">
        <v>508</v>
      </c>
      <c r="AT159" s="16" t="s">
        <v>574</v>
      </c>
      <c r="AU159" s="16">
        <v>1786.203125</v>
      </c>
      <c r="AV159" s="16">
        <v>194.07529077098599</v>
      </c>
    </row>
    <row r="160" spans="1:48" x14ac:dyDescent="0.45">
      <c r="A160" s="16">
        <v>726403024</v>
      </c>
      <c r="B160" s="16" t="s">
        <v>607</v>
      </c>
      <c r="D160" s="16">
        <v>841826403024</v>
      </c>
      <c r="E160" s="16" t="s">
        <v>1169</v>
      </c>
      <c r="J160" s="16">
        <v>841826403024</v>
      </c>
      <c r="K160" s="17" t="s">
        <v>608</v>
      </c>
      <c r="L160" s="16" t="s">
        <v>40</v>
      </c>
      <c r="M160" s="16" t="s">
        <v>609</v>
      </c>
      <c r="N160" s="16" t="s">
        <v>37</v>
      </c>
      <c r="O160" s="16" t="s">
        <v>38</v>
      </c>
      <c r="P160" s="16" t="s">
        <v>390</v>
      </c>
      <c r="Q160" s="16" t="s">
        <v>1170</v>
      </c>
      <c r="S160" s="16">
        <v>198500005024</v>
      </c>
      <c r="T160" s="16" t="s">
        <v>610</v>
      </c>
      <c r="U160" s="16" t="s">
        <v>534</v>
      </c>
      <c r="W160" s="16" t="s">
        <v>51</v>
      </c>
      <c r="X160" s="22">
        <v>0</v>
      </c>
      <c r="Y160" s="16">
        <v>0</v>
      </c>
      <c r="Z160" s="16">
        <v>0</v>
      </c>
      <c r="AA160" s="18">
        <v>77520</v>
      </c>
      <c r="AB160" s="16">
        <v>41961</v>
      </c>
      <c r="AC160" s="16" t="s">
        <v>38</v>
      </c>
      <c r="AD160" s="16" t="s">
        <v>1004</v>
      </c>
      <c r="AE160" s="16">
        <v>198500005024</v>
      </c>
      <c r="AG160" s="16">
        <v>77520</v>
      </c>
      <c r="AO160" s="16" t="s">
        <v>533</v>
      </c>
      <c r="AP160" s="16" t="s">
        <v>611</v>
      </c>
      <c r="AT160" s="16" t="s">
        <v>574</v>
      </c>
      <c r="AU160" s="16">
        <v>1788.3125</v>
      </c>
      <c r="AV160" s="16">
        <v>194.25473938090701</v>
      </c>
    </row>
    <row r="161" spans="1:48" x14ac:dyDescent="0.45">
      <c r="A161" s="16">
        <v>726403025</v>
      </c>
      <c r="B161" s="16" t="s">
        <v>602</v>
      </c>
      <c r="D161" s="16">
        <v>841826403025</v>
      </c>
      <c r="E161" s="16" t="s">
        <v>1171</v>
      </c>
      <c r="J161" s="16">
        <v>841826403025</v>
      </c>
      <c r="K161" s="17" t="s">
        <v>603</v>
      </c>
      <c r="L161" s="16" t="s">
        <v>40</v>
      </c>
      <c r="M161" s="16" t="s">
        <v>534</v>
      </c>
      <c r="N161" s="16" t="s">
        <v>37</v>
      </c>
      <c r="O161" s="16" t="s">
        <v>38</v>
      </c>
      <c r="P161" s="16" t="s">
        <v>399</v>
      </c>
      <c r="Q161" s="16" t="s">
        <v>604</v>
      </c>
      <c r="S161" s="16" t="s">
        <v>605</v>
      </c>
      <c r="T161" s="16" t="s">
        <v>606</v>
      </c>
      <c r="U161" s="16" t="s">
        <v>534</v>
      </c>
      <c r="W161" s="16" t="s">
        <v>51</v>
      </c>
      <c r="X161" s="22">
        <v>0</v>
      </c>
      <c r="Y161" s="16">
        <v>0</v>
      </c>
      <c r="Z161" s="16">
        <v>0</v>
      </c>
      <c r="AA161" s="18">
        <v>89470</v>
      </c>
      <c r="AB161" s="16">
        <v>48430</v>
      </c>
      <c r="AC161" s="16" t="s">
        <v>38</v>
      </c>
      <c r="AD161" s="16" t="s">
        <v>1004</v>
      </c>
      <c r="AE161" s="16" t="s">
        <v>605</v>
      </c>
      <c r="AG161" s="16">
        <v>89470</v>
      </c>
      <c r="AO161" s="16" t="s">
        <v>604</v>
      </c>
      <c r="AT161" s="16" t="s">
        <v>574</v>
      </c>
      <c r="AU161" s="16">
        <v>1790.41796875</v>
      </c>
      <c r="AV161" s="16">
        <v>194.43410445286801</v>
      </c>
    </row>
    <row r="162" spans="1:48" x14ac:dyDescent="0.45">
      <c r="A162" s="16">
        <v>726403027</v>
      </c>
      <c r="B162" s="16" t="s">
        <v>586</v>
      </c>
      <c r="D162" s="16">
        <v>841826403027</v>
      </c>
      <c r="E162" s="16" t="s">
        <v>1172</v>
      </c>
      <c r="J162" s="16">
        <v>841826403027</v>
      </c>
      <c r="K162" s="17" t="s">
        <v>587</v>
      </c>
      <c r="L162" s="16" t="s">
        <v>40</v>
      </c>
      <c r="M162" s="16" t="s">
        <v>588</v>
      </c>
      <c r="N162" s="16" t="s">
        <v>37</v>
      </c>
      <c r="O162" s="16" t="s">
        <v>38</v>
      </c>
      <c r="P162" s="16" t="s">
        <v>421</v>
      </c>
      <c r="Q162" s="16" t="s">
        <v>533</v>
      </c>
      <c r="S162" s="16">
        <v>201900003217</v>
      </c>
      <c r="T162" s="16" t="s">
        <v>535</v>
      </c>
      <c r="U162" s="16" t="s">
        <v>534</v>
      </c>
      <c r="V162" s="16" t="s">
        <v>1019</v>
      </c>
      <c r="W162" s="16" t="s">
        <v>51</v>
      </c>
      <c r="X162" s="22">
        <v>0</v>
      </c>
      <c r="Y162" s="16">
        <v>0</v>
      </c>
      <c r="Z162" s="16">
        <v>0</v>
      </c>
      <c r="AA162" s="18">
        <v>102040</v>
      </c>
      <c r="AB162" s="16">
        <v>55234</v>
      </c>
      <c r="AC162" s="16" t="s">
        <v>38</v>
      </c>
      <c r="AD162" s="16" t="s">
        <v>1004</v>
      </c>
      <c r="AE162" s="16">
        <v>201900003217</v>
      </c>
      <c r="AG162" s="16">
        <v>102040</v>
      </c>
      <c r="AO162" s="16" t="s">
        <v>533</v>
      </c>
      <c r="AT162" s="16" t="s">
        <v>574</v>
      </c>
      <c r="AU162" s="16">
        <v>1794.69140625</v>
      </c>
      <c r="AV162" s="16">
        <v>194.78090268935799</v>
      </c>
    </row>
    <row r="163" spans="1:48" x14ac:dyDescent="0.45">
      <c r="A163" s="16">
        <v>726426002</v>
      </c>
      <c r="B163" s="16" t="s">
        <v>646</v>
      </c>
      <c r="D163" s="16">
        <v>841826426002</v>
      </c>
      <c r="E163" s="16" t="s">
        <v>1178</v>
      </c>
      <c r="J163" s="16">
        <v>841826426002</v>
      </c>
      <c r="K163" s="17" t="s">
        <v>647</v>
      </c>
      <c r="L163" s="16" t="s">
        <v>40</v>
      </c>
      <c r="M163" s="16" t="s">
        <v>648</v>
      </c>
      <c r="N163" s="16" t="s">
        <v>37</v>
      </c>
      <c r="O163" s="16" t="s">
        <v>38</v>
      </c>
      <c r="P163" s="16" t="s">
        <v>649</v>
      </c>
      <c r="Q163" s="16" t="s">
        <v>1177</v>
      </c>
      <c r="S163" s="16">
        <v>201800002085</v>
      </c>
      <c r="T163" s="16" t="s">
        <v>639</v>
      </c>
      <c r="U163" s="16" t="s">
        <v>640</v>
      </c>
      <c r="W163" s="16" t="s">
        <v>51</v>
      </c>
      <c r="X163" s="22">
        <v>0</v>
      </c>
      <c r="Y163" s="16">
        <v>0</v>
      </c>
      <c r="Z163" s="16">
        <v>0</v>
      </c>
      <c r="AA163" s="18">
        <v>58470</v>
      </c>
      <c r="AB163" s="16">
        <v>31650</v>
      </c>
      <c r="AC163" s="16" t="s">
        <v>38</v>
      </c>
      <c r="AD163" s="16" t="s">
        <v>1004</v>
      </c>
      <c r="AE163" s="16">
        <v>201800002085</v>
      </c>
      <c r="AG163" s="16">
        <v>58470</v>
      </c>
      <c r="AO163" s="16" t="s">
        <v>522</v>
      </c>
      <c r="AP163" s="16" t="s">
        <v>641</v>
      </c>
      <c r="AT163" s="16" t="s">
        <v>464</v>
      </c>
      <c r="AU163" s="16">
        <v>1794.26953125</v>
      </c>
      <c r="AV163" s="16">
        <v>195.14332905911201</v>
      </c>
    </row>
    <row r="164" spans="1:48" x14ac:dyDescent="0.45">
      <c r="A164" s="16">
        <v>726453023</v>
      </c>
      <c r="B164" s="16" t="s">
        <v>453</v>
      </c>
      <c r="D164" s="16">
        <v>841826453023</v>
      </c>
      <c r="E164" s="16" t="s">
        <v>1179</v>
      </c>
      <c r="J164" s="16">
        <v>841826453023</v>
      </c>
      <c r="K164" s="17" t="s">
        <v>454</v>
      </c>
      <c r="L164" s="16" t="s">
        <v>40</v>
      </c>
      <c r="M164" s="16" t="s">
        <v>455</v>
      </c>
      <c r="N164" s="16" t="s">
        <v>37</v>
      </c>
      <c r="O164" s="16" t="s">
        <v>38</v>
      </c>
      <c r="P164" s="16" t="s">
        <v>456</v>
      </c>
      <c r="Q164" s="16" t="s">
        <v>1180</v>
      </c>
      <c r="S164" s="16">
        <v>201900005065</v>
      </c>
      <c r="T164" s="16" t="s">
        <v>457</v>
      </c>
      <c r="U164" s="16" t="s">
        <v>455</v>
      </c>
      <c r="V164" s="16" t="s">
        <v>1019</v>
      </c>
      <c r="W164" s="16" t="s">
        <v>51</v>
      </c>
      <c r="X164" s="22">
        <v>0</v>
      </c>
      <c r="Y164" s="16">
        <v>0</v>
      </c>
      <c r="Z164" s="16">
        <v>0</v>
      </c>
      <c r="AA164" s="18">
        <v>89430</v>
      </c>
      <c r="AB164" s="16">
        <v>48409</v>
      </c>
      <c r="AC164" s="16" t="s">
        <v>38</v>
      </c>
      <c r="AD164" s="16" t="s">
        <v>1004</v>
      </c>
      <c r="AE164" s="16">
        <v>201900005065</v>
      </c>
      <c r="AG164" s="16">
        <v>89430</v>
      </c>
      <c r="AO164" s="16" t="s">
        <v>458</v>
      </c>
      <c r="AP164" s="16" t="s">
        <v>459</v>
      </c>
      <c r="AT164" s="16" t="s">
        <v>452</v>
      </c>
      <c r="AU164" s="16">
        <v>1800.546875</v>
      </c>
      <c r="AV164" s="16">
        <v>195.18063355164401</v>
      </c>
    </row>
    <row r="165" spans="1:48" x14ac:dyDescent="0.45">
      <c r="A165" s="16">
        <v>726453030</v>
      </c>
      <c r="B165" s="16" t="s">
        <v>377</v>
      </c>
      <c r="D165" s="16">
        <v>841826453030</v>
      </c>
      <c r="E165" s="16" t="s">
        <v>1181</v>
      </c>
      <c r="J165" s="16">
        <v>841826453030</v>
      </c>
      <c r="K165" s="17" t="s">
        <v>378</v>
      </c>
      <c r="L165" s="16" t="s">
        <v>40</v>
      </c>
      <c r="M165" s="16" t="s">
        <v>379</v>
      </c>
      <c r="N165" s="16" t="s">
        <v>37</v>
      </c>
      <c r="O165" s="16" t="s">
        <v>38</v>
      </c>
      <c r="P165" s="16" t="s">
        <v>380</v>
      </c>
      <c r="Q165" s="16" t="s">
        <v>381</v>
      </c>
      <c r="S165" s="16">
        <v>199900017888</v>
      </c>
      <c r="T165" s="16" t="s">
        <v>381</v>
      </c>
      <c r="U165" s="16" t="s">
        <v>382</v>
      </c>
      <c r="W165" s="16" t="s">
        <v>51</v>
      </c>
      <c r="X165" s="22">
        <v>0</v>
      </c>
      <c r="Y165" s="16">
        <v>0</v>
      </c>
      <c r="Z165" s="16">
        <v>0</v>
      </c>
      <c r="AA165" s="18">
        <v>35970</v>
      </c>
      <c r="AB165" s="16">
        <v>19471</v>
      </c>
      <c r="AC165" s="16" t="s">
        <v>38</v>
      </c>
      <c r="AD165" s="16" t="s">
        <v>1004</v>
      </c>
      <c r="AE165" s="16">
        <v>199900017888</v>
      </c>
      <c r="AG165" s="16">
        <v>35970</v>
      </c>
      <c r="AO165" s="16" t="s">
        <v>381</v>
      </c>
      <c r="AT165" s="16" t="s">
        <v>383</v>
      </c>
      <c r="AU165" s="16">
        <v>1800.125</v>
      </c>
      <c r="AV165" s="16">
        <v>195.214042328613</v>
      </c>
    </row>
    <row r="166" spans="1:48" x14ac:dyDescent="0.45">
      <c r="A166" s="16">
        <v>726428004</v>
      </c>
      <c r="B166" s="16" t="s">
        <v>580</v>
      </c>
      <c r="D166" s="16">
        <v>841826428004</v>
      </c>
      <c r="E166" s="16" t="s">
        <v>1182</v>
      </c>
      <c r="J166" s="16">
        <v>841826428004</v>
      </c>
      <c r="K166" s="17" t="s">
        <v>581</v>
      </c>
      <c r="L166" s="16" t="s">
        <v>40</v>
      </c>
      <c r="M166" s="16" t="s">
        <v>582</v>
      </c>
      <c r="N166" s="16" t="s">
        <v>37</v>
      </c>
      <c r="O166" s="16" t="s">
        <v>38</v>
      </c>
      <c r="P166" s="16" t="s">
        <v>583</v>
      </c>
      <c r="Q166" s="16" t="s">
        <v>584</v>
      </c>
      <c r="S166" s="16">
        <v>200400001378</v>
      </c>
      <c r="T166" s="16" t="s">
        <v>584</v>
      </c>
      <c r="U166" s="16" t="s">
        <v>585</v>
      </c>
      <c r="W166" s="16" t="s">
        <v>51</v>
      </c>
      <c r="X166" s="22">
        <v>0</v>
      </c>
      <c r="Y166" s="16">
        <v>0</v>
      </c>
      <c r="Z166" s="16">
        <v>0</v>
      </c>
      <c r="AA166" s="18">
        <v>45000</v>
      </c>
      <c r="AB166" s="16">
        <v>24359</v>
      </c>
      <c r="AC166" s="16" t="s">
        <v>38</v>
      </c>
      <c r="AD166" s="16" t="s">
        <v>1004</v>
      </c>
      <c r="AE166" s="16">
        <v>200400001378</v>
      </c>
      <c r="AG166" s="16">
        <v>45000</v>
      </c>
      <c r="AO166" s="16" t="s">
        <v>584</v>
      </c>
      <c r="AT166" s="16" t="s">
        <v>464</v>
      </c>
      <c r="AU166" s="16">
        <v>1801.125</v>
      </c>
      <c r="AV166" s="16">
        <v>195.35520306589501</v>
      </c>
    </row>
    <row r="167" spans="1:48" x14ac:dyDescent="0.45">
      <c r="A167" s="16">
        <v>726428003</v>
      </c>
      <c r="B167" s="16" t="s">
        <v>589</v>
      </c>
      <c r="D167" s="16">
        <v>841826428003</v>
      </c>
      <c r="E167" s="16" t="s">
        <v>1183</v>
      </c>
      <c r="J167" s="16">
        <v>841826428003</v>
      </c>
      <c r="K167" s="17" t="s">
        <v>590</v>
      </c>
      <c r="L167" s="16" t="s">
        <v>40</v>
      </c>
      <c r="M167" s="16" t="s">
        <v>591</v>
      </c>
      <c r="N167" s="16" t="s">
        <v>37</v>
      </c>
      <c r="O167" s="16" t="s">
        <v>38</v>
      </c>
      <c r="P167" s="16" t="s">
        <v>592</v>
      </c>
      <c r="Q167" s="16" t="s">
        <v>593</v>
      </c>
      <c r="S167" s="16">
        <v>199700006377</v>
      </c>
      <c r="T167" s="16" t="s">
        <v>593</v>
      </c>
      <c r="U167" s="16" t="s">
        <v>591</v>
      </c>
      <c r="W167" s="16" t="s">
        <v>51</v>
      </c>
      <c r="X167" s="22">
        <v>0</v>
      </c>
      <c r="Y167" s="16">
        <v>0</v>
      </c>
      <c r="Z167" s="16">
        <v>0</v>
      </c>
      <c r="AA167" s="18">
        <v>59610</v>
      </c>
      <c r="AB167" s="16">
        <v>32267</v>
      </c>
      <c r="AC167" s="16" t="s">
        <v>38</v>
      </c>
      <c r="AD167" s="16" t="s">
        <v>1004</v>
      </c>
      <c r="AE167" s="16">
        <v>199700006377</v>
      </c>
      <c r="AG167" s="16">
        <v>59610</v>
      </c>
      <c r="AO167" s="16" t="s">
        <v>593</v>
      </c>
      <c r="AT167" s="16" t="s">
        <v>464</v>
      </c>
      <c r="AU167" s="16">
        <v>1801.2734375</v>
      </c>
      <c r="AV167" s="16">
        <v>195.35922081890001</v>
      </c>
    </row>
    <row r="168" spans="1:48" x14ac:dyDescent="0.45">
      <c r="A168" s="16">
        <v>726453031</v>
      </c>
      <c r="B168" s="16" t="s">
        <v>371</v>
      </c>
      <c r="D168" s="16">
        <v>841826453031</v>
      </c>
      <c r="E168" s="16" t="s">
        <v>1185</v>
      </c>
      <c r="J168" s="16">
        <v>841826453031</v>
      </c>
      <c r="K168" s="17" t="s">
        <v>372</v>
      </c>
      <c r="L168" s="16" t="s">
        <v>40</v>
      </c>
      <c r="M168" s="16" t="s">
        <v>373</v>
      </c>
      <c r="N168" s="16" t="s">
        <v>37</v>
      </c>
      <c r="O168" s="16" t="s">
        <v>38</v>
      </c>
      <c r="P168" s="16" t="s">
        <v>374</v>
      </c>
      <c r="Q168" s="16" t="s">
        <v>375</v>
      </c>
      <c r="R168" s="16" t="s">
        <v>1186</v>
      </c>
      <c r="S168" s="16">
        <v>201900006123</v>
      </c>
      <c r="T168" s="16" t="s">
        <v>1187</v>
      </c>
      <c r="U168" s="16" t="s">
        <v>373</v>
      </c>
      <c r="V168" s="16" t="s">
        <v>1019</v>
      </c>
      <c r="W168" s="16" t="s">
        <v>51</v>
      </c>
      <c r="X168" s="22">
        <v>0</v>
      </c>
      <c r="Y168" s="16">
        <v>0</v>
      </c>
      <c r="Z168" s="16">
        <v>0</v>
      </c>
      <c r="AA168" s="18">
        <v>48120</v>
      </c>
      <c r="AB168" s="16">
        <v>26048</v>
      </c>
      <c r="AC168" s="16" t="s">
        <v>38</v>
      </c>
      <c r="AD168" s="16" t="s">
        <v>1004</v>
      </c>
      <c r="AE168" s="16">
        <v>201900006123</v>
      </c>
      <c r="AF168" s="16">
        <v>202000004630</v>
      </c>
      <c r="AG168" s="16">
        <v>48120</v>
      </c>
      <c r="AO168" s="16" t="s">
        <v>375</v>
      </c>
      <c r="AS168" s="16" t="s">
        <v>363</v>
      </c>
      <c r="AU168" s="16">
        <v>1815.37890625</v>
      </c>
      <c r="AV168" s="16">
        <v>195.63735954607199</v>
      </c>
    </row>
    <row r="169" spans="1:48" x14ac:dyDescent="0.45">
      <c r="A169" s="16">
        <v>726483003</v>
      </c>
      <c r="B169" s="16" t="s">
        <v>1198</v>
      </c>
      <c r="D169" s="16">
        <v>841826483003</v>
      </c>
      <c r="E169" s="16" t="s">
        <v>1199</v>
      </c>
      <c r="J169" s="16">
        <v>841826483003</v>
      </c>
      <c r="K169" s="17" t="s">
        <v>1200</v>
      </c>
      <c r="L169" s="16" t="s">
        <v>40</v>
      </c>
      <c r="M169" s="16" t="s">
        <v>1201</v>
      </c>
      <c r="N169" s="16" t="s">
        <v>37</v>
      </c>
      <c r="O169" s="16" t="s">
        <v>38</v>
      </c>
      <c r="P169" s="16" t="s">
        <v>804</v>
      </c>
      <c r="Q169" s="16" t="s">
        <v>1016</v>
      </c>
      <c r="S169" s="16">
        <v>202000005414</v>
      </c>
      <c r="T169" s="16" t="s">
        <v>1017</v>
      </c>
      <c r="U169" s="16" t="s">
        <v>1018</v>
      </c>
      <c r="V169" s="16" t="s">
        <v>1019</v>
      </c>
      <c r="W169" s="16" t="s">
        <v>51</v>
      </c>
      <c r="X169" s="22">
        <v>0</v>
      </c>
      <c r="Y169" s="16">
        <v>0</v>
      </c>
      <c r="Z169" s="16">
        <v>0</v>
      </c>
      <c r="AA169" s="18">
        <v>45540</v>
      </c>
      <c r="AB169" s="16">
        <v>24651</v>
      </c>
      <c r="AC169" s="16" t="s">
        <v>38</v>
      </c>
      <c r="AD169" s="16" t="s">
        <v>1004</v>
      </c>
      <c r="AE169" s="16">
        <v>202000005414</v>
      </c>
      <c r="AG169" s="16">
        <v>45540</v>
      </c>
      <c r="AO169" s="16" t="s">
        <v>1016</v>
      </c>
      <c r="AT169" s="16" t="s">
        <v>327</v>
      </c>
      <c r="AU169" s="16">
        <v>1842.14453125</v>
      </c>
      <c r="AV169" s="16">
        <v>198.373574238157</v>
      </c>
    </row>
    <row r="170" spans="1:48" x14ac:dyDescent="0.45">
      <c r="A170" s="16">
        <v>735231006</v>
      </c>
      <c r="B170" s="16" t="s">
        <v>219</v>
      </c>
      <c r="D170" s="16">
        <v>841835231006</v>
      </c>
      <c r="E170" s="16" t="s">
        <v>1231</v>
      </c>
      <c r="J170" s="16">
        <v>841835231006</v>
      </c>
      <c r="K170" s="17" t="s">
        <v>220</v>
      </c>
      <c r="L170" s="16" t="s">
        <v>40</v>
      </c>
      <c r="M170" s="16" t="s">
        <v>221</v>
      </c>
      <c r="N170" s="16" t="s">
        <v>37</v>
      </c>
      <c r="O170" s="16" t="s">
        <v>38</v>
      </c>
      <c r="P170" s="16" t="s">
        <v>222</v>
      </c>
      <c r="Q170" s="16" t="s">
        <v>1043</v>
      </c>
      <c r="S170" s="16">
        <v>202100020746</v>
      </c>
      <c r="T170" s="16" t="s">
        <v>1044</v>
      </c>
      <c r="U170" s="16" t="s">
        <v>376</v>
      </c>
      <c r="V170" s="16" t="s">
        <v>1019</v>
      </c>
      <c r="W170" s="16" t="s">
        <v>51</v>
      </c>
      <c r="X170" s="22">
        <v>0</v>
      </c>
      <c r="Y170" s="16">
        <v>0</v>
      </c>
      <c r="Z170" s="16">
        <v>0</v>
      </c>
      <c r="AA170" s="18">
        <v>49880</v>
      </c>
      <c r="AB170" s="16">
        <v>27000</v>
      </c>
      <c r="AC170" s="16" t="s">
        <v>38</v>
      </c>
      <c r="AD170" s="16" t="s">
        <v>1004</v>
      </c>
      <c r="AE170" s="16">
        <v>202100020746</v>
      </c>
      <c r="AG170" s="16">
        <v>49880</v>
      </c>
      <c r="AO170" s="16" t="s">
        <v>404</v>
      </c>
      <c r="AP170" s="16" t="s">
        <v>1045</v>
      </c>
      <c r="AT170" s="16" t="s">
        <v>209</v>
      </c>
      <c r="AU170" s="16">
        <v>1044.296875</v>
      </c>
      <c r="AV170" s="16">
        <v>214.80700710671599</v>
      </c>
    </row>
    <row r="171" spans="1:48" x14ac:dyDescent="0.45">
      <c r="A171" s="16">
        <v>726431022</v>
      </c>
      <c r="B171" s="16" t="s">
        <v>883</v>
      </c>
      <c r="D171" s="16">
        <v>841826431022</v>
      </c>
      <c r="E171" s="16" t="s">
        <v>1264</v>
      </c>
      <c r="J171" s="16">
        <v>841826431022</v>
      </c>
      <c r="K171" s="17" t="s">
        <v>884</v>
      </c>
      <c r="L171" s="16" t="s">
        <v>40</v>
      </c>
      <c r="M171" s="16" t="s">
        <v>885</v>
      </c>
      <c r="N171" s="16" t="s">
        <v>37</v>
      </c>
      <c r="O171" s="16" t="s">
        <v>38</v>
      </c>
      <c r="P171" s="16" t="s">
        <v>886</v>
      </c>
      <c r="Q171" s="16" t="s">
        <v>887</v>
      </c>
      <c r="S171" s="16">
        <v>201900005790</v>
      </c>
      <c r="T171" s="16" t="s">
        <v>888</v>
      </c>
      <c r="U171" s="16" t="s">
        <v>885</v>
      </c>
      <c r="W171" s="16" t="s">
        <v>51</v>
      </c>
      <c r="X171" s="22">
        <v>0</v>
      </c>
      <c r="Y171" s="16">
        <v>0</v>
      </c>
      <c r="Z171" s="16">
        <v>0</v>
      </c>
      <c r="AA171" s="18">
        <v>79240</v>
      </c>
      <c r="AB171" s="16">
        <v>42893</v>
      </c>
      <c r="AC171" s="16" t="s">
        <v>38</v>
      </c>
      <c r="AD171" s="16" t="s">
        <v>1004</v>
      </c>
      <c r="AE171" s="16">
        <v>201900005790</v>
      </c>
      <c r="AG171" s="16">
        <v>79240</v>
      </c>
      <c r="AO171" s="16" t="s">
        <v>887</v>
      </c>
      <c r="AT171" s="16" t="s">
        <v>464</v>
      </c>
      <c r="AU171" s="16">
        <v>3462.19921875</v>
      </c>
      <c r="AV171" s="16">
        <v>240.87112015965499</v>
      </c>
    </row>
    <row r="172" spans="1:48" x14ac:dyDescent="0.45">
      <c r="A172" s="16">
        <v>735203013</v>
      </c>
      <c r="B172" s="16" t="s">
        <v>298</v>
      </c>
      <c r="D172" s="16">
        <v>841835203013</v>
      </c>
      <c r="E172" s="16" t="s">
        <v>1303</v>
      </c>
      <c r="J172" s="16">
        <v>841835203013</v>
      </c>
      <c r="K172" s="17" t="s">
        <v>299</v>
      </c>
      <c r="L172" s="16" t="s">
        <v>40</v>
      </c>
      <c r="M172" s="16" t="s">
        <v>300</v>
      </c>
      <c r="N172" s="16" t="s">
        <v>37</v>
      </c>
      <c r="O172" s="16" t="s">
        <v>38</v>
      </c>
      <c r="P172" s="16" t="s">
        <v>301</v>
      </c>
      <c r="Q172" s="16" t="s">
        <v>1304</v>
      </c>
      <c r="S172" s="16">
        <v>202100001527</v>
      </c>
      <c r="T172" s="16" t="s">
        <v>1304</v>
      </c>
      <c r="U172" s="16" t="s">
        <v>1305</v>
      </c>
      <c r="V172" s="16" t="s">
        <v>1019</v>
      </c>
      <c r="W172" s="16" t="s">
        <v>51</v>
      </c>
      <c r="X172" s="22">
        <v>0</v>
      </c>
      <c r="Y172" s="16">
        <v>0</v>
      </c>
      <c r="Z172" s="16">
        <v>0</v>
      </c>
      <c r="AA172" s="18">
        <v>504250</v>
      </c>
      <c r="AB172" s="16">
        <v>272951</v>
      </c>
      <c r="AC172" s="16" t="s">
        <v>38</v>
      </c>
      <c r="AD172" s="16" t="s">
        <v>1004</v>
      </c>
      <c r="AE172" s="16">
        <v>202100001527</v>
      </c>
      <c r="AG172" s="16">
        <v>504250</v>
      </c>
      <c r="AO172" s="16" t="s">
        <v>1306</v>
      </c>
      <c r="AT172" s="16" t="s">
        <v>180</v>
      </c>
      <c r="AU172" s="16">
        <v>3682.4609375</v>
      </c>
      <c r="AV172" s="16">
        <v>296.75170616100797</v>
      </c>
    </row>
    <row r="174" spans="1:48" x14ac:dyDescent="0.45">
      <c r="AA174" s="19">
        <f>SUM(AA4:AA173)</f>
        <v>29676760</v>
      </c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 t="s">
        <v>1388</v>
      </c>
      <c r="AP174" s="20"/>
      <c r="AQ174" s="20"/>
      <c r="AR174" s="20"/>
      <c r="AS174" s="20"/>
      <c r="AT174" s="20"/>
      <c r="AU174" s="20"/>
      <c r="AV174" s="20"/>
    </row>
  </sheetData>
  <autoFilter ref="A3:AV172" xr:uid="{9E8EFEF7-CEB6-490D-8CDF-5A60858E1A20}">
    <sortState xmlns:xlrd2="http://schemas.microsoft.com/office/spreadsheetml/2017/richdata2" ref="A4:AV172">
      <sortCondition ref="L3:L172"/>
    </sortState>
  </autoFilter>
  <mergeCells count="1">
    <mergeCell ref="K1:A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CAEB-4B1D-47C0-9E4E-19E68BF8BA4C}">
  <dimension ref="B1:O57"/>
  <sheetViews>
    <sheetView tabSelected="1" workbookViewId="0">
      <selection activeCell="J59" sqref="J59"/>
    </sheetView>
  </sheetViews>
  <sheetFormatPr defaultRowHeight="14.25" x14ac:dyDescent="0.45"/>
  <cols>
    <col min="6" max="6" width="9.86328125" bestFit="1" customWidth="1"/>
    <col min="7" max="7" width="14.3984375" bestFit="1" customWidth="1"/>
    <col min="8" max="8" width="13" bestFit="1" customWidth="1"/>
    <col min="10" max="10" width="15.06640625" bestFit="1" customWidth="1"/>
    <col min="13" max="14" width="14.3984375" bestFit="1" customWidth="1"/>
  </cols>
  <sheetData>
    <row r="1" spans="2:14" x14ac:dyDescent="0.45">
      <c r="B1" s="31" t="s">
        <v>1402</v>
      </c>
      <c r="C1" s="31"/>
      <c r="D1" s="31"/>
      <c r="E1" s="31"/>
      <c r="F1" s="31"/>
      <c r="G1" s="31"/>
      <c r="H1" s="31"/>
      <c r="I1" s="31"/>
      <c r="J1" s="31"/>
    </row>
    <row r="2" spans="2:14" ht="34.5" customHeight="1" x14ac:dyDescent="0.45">
      <c r="B2" s="31"/>
      <c r="C2" s="31"/>
      <c r="D2" s="31"/>
      <c r="E2" s="31"/>
      <c r="F2" s="31"/>
      <c r="G2" s="31"/>
      <c r="H2" s="31"/>
      <c r="I2" s="31"/>
      <c r="J2" s="31"/>
    </row>
    <row r="4" spans="2:14" x14ac:dyDescent="0.45">
      <c r="B4" s="15" t="s">
        <v>995</v>
      </c>
      <c r="C4" s="15"/>
      <c r="D4" s="15"/>
      <c r="E4" s="15"/>
      <c r="F4" s="15"/>
      <c r="G4" s="15"/>
      <c r="H4" s="15"/>
      <c r="I4" s="15"/>
      <c r="J4" s="15"/>
      <c r="K4" s="2"/>
      <c r="L4" s="2"/>
      <c r="M4" s="2"/>
      <c r="N4" s="2"/>
    </row>
    <row r="5" spans="2:14" x14ac:dyDescent="0.45">
      <c r="B5" s="4" t="s">
        <v>972</v>
      </c>
      <c r="C5" s="4"/>
      <c r="D5" s="4"/>
      <c r="E5" s="4"/>
      <c r="F5" s="4"/>
      <c r="G5" s="4" t="s">
        <v>971</v>
      </c>
      <c r="H5" s="4" t="s">
        <v>994</v>
      </c>
      <c r="J5" s="4" t="s">
        <v>968</v>
      </c>
      <c r="K5" s="2"/>
      <c r="L5" s="2"/>
      <c r="M5" s="2"/>
      <c r="N5" s="2"/>
    </row>
    <row r="6" spans="2:14" x14ac:dyDescent="0.4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x14ac:dyDescent="0.45">
      <c r="B7" s="2" t="s">
        <v>974</v>
      </c>
      <c r="C7" s="2"/>
      <c r="D7" s="2"/>
      <c r="E7" s="2"/>
      <c r="F7" s="2"/>
      <c r="G7" s="6"/>
      <c r="H7" s="5">
        <v>110</v>
      </c>
      <c r="I7" s="2"/>
      <c r="J7" s="5"/>
      <c r="K7" s="2"/>
      <c r="L7" s="2"/>
      <c r="M7" s="2"/>
      <c r="N7" s="2"/>
    </row>
    <row r="8" spans="2:14" x14ac:dyDescent="0.45">
      <c r="B8" s="2"/>
      <c r="C8" s="2"/>
      <c r="D8" s="2"/>
      <c r="E8" s="2"/>
      <c r="F8" s="12"/>
      <c r="G8" s="12">
        <f>2*7500</f>
        <v>15000</v>
      </c>
      <c r="H8" s="5"/>
      <c r="I8" s="2"/>
      <c r="J8" s="5">
        <f>G8*H7</f>
        <v>1650000</v>
      </c>
      <c r="K8" s="2"/>
      <c r="L8" s="2"/>
      <c r="M8" s="2"/>
      <c r="N8" s="2"/>
    </row>
    <row r="9" spans="2:14" x14ac:dyDescent="0.45">
      <c r="B9" s="2"/>
      <c r="C9" s="2"/>
      <c r="D9" s="2"/>
      <c r="E9" s="2"/>
      <c r="F9" s="12"/>
      <c r="G9" s="12">
        <f>2*3500</f>
        <v>7000</v>
      </c>
      <c r="H9" s="5"/>
      <c r="I9" s="2"/>
      <c r="J9" s="5">
        <f>G9*H7</f>
        <v>770000</v>
      </c>
      <c r="K9" s="2"/>
      <c r="L9" s="2"/>
      <c r="M9" s="2"/>
      <c r="N9" s="2"/>
    </row>
    <row r="10" spans="2:14" x14ac:dyDescent="0.45">
      <c r="B10" s="2"/>
      <c r="C10" s="2"/>
      <c r="D10" s="2"/>
      <c r="E10" s="2"/>
      <c r="F10" s="12"/>
      <c r="G10" s="12">
        <f>2*14000</f>
        <v>28000</v>
      </c>
      <c r="H10" s="5"/>
      <c r="I10" s="2"/>
      <c r="J10" s="5">
        <f>G10*H7</f>
        <v>3080000</v>
      </c>
      <c r="K10" s="2"/>
      <c r="L10" s="2"/>
      <c r="M10" s="2"/>
      <c r="N10" s="2"/>
    </row>
    <row r="11" spans="2:14" x14ac:dyDescent="0.45">
      <c r="B11" s="2" t="s">
        <v>978</v>
      </c>
      <c r="C11" s="2"/>
      <c r="D11" s="2"/>
      <c r="E11" s="2"/>
      <c r="F11" s="12"/>
      <c r="G11" s="12">
        <v>30000</v>
      </c>
      <c r="H11" s="5"/>
      <c r="I11" s="2"/>
      <c r="J11" s="5">
        <f>G11*H7</f>
        <v>3300000</v>
      </c>
      <c r="K11" s="2"/>
      <c r="L11" s="2"/>
      <c r="M11" s="2"/>
      <c r="N11" s="2"/>
    </row>
    <row r="12" spans="2:14" x14ac:dyDescent="0.45">
      <c r="B12" s="2"/>
      <c r="C12" s="2"/>
      <c r="D12" s="2"/>
      <c r="E12" s="2"/>
      <c r="F12" s="12"/>
      <c r="G12" s="12">
        <v>7500</v>
      </c>
      <c r="H12" s="5"/>
      <c r="I12" s="2"/>
      <c r="J12" s="5">
        <f>G12*H7</f>
        <v>825000</v>
      </c>
      <c r="K12" s="2"/>
      <c r="L12" s="2"/>
      <c r="M12" s="2"/>
      <c r="N12" s="2"/>
    </row>
    <row r="13" spans="2:14" x14ac:dyDescent="0.45">
      <c r="C13" s="6"/>
      <c r="D13" s="2"/>
      <c r="E13" s="2"/>
      <c r="F13" s="12">
        <f>SUM(G8:G12)</f>
        <v>87500</v>
      </c>
      <c r="G13" s="12"/>
      <c r="H13" s="5"/>
      <c r="I13" s="2"/>
      <c r="J13" s="5"/>
      <c r="K13" s="2"/>
      <c r="L13" s="2"/>
      <c r="M13" s="2"/>
      <c r="N13" s="2"/>
    </row>
    <row r="14" spans="2:14" x14ac:dyDescent="0.45">
      <c r="C14" s="6"/>
      <c r="D14" s="2"/>
      <c r="E14" s="2"/>
      <c r="F14" s="12"/>
      <c r="G14" s="12"/>
      <c r="H14" s="5"/>
      <c r="I14" s="2"/>
      <c r="J14" s="5"/>
      <c r="K14" s="2"/>
      <c r="L14" s="2"/>
      <c r="M14" s="2"/>
      <c r="N14" s="2"/>
    </row>
    <row r="15" spans="2:14" x14ac:dyDescent="0.45">
      <c r="B15" s="2" t="s">
        <v>969</v>
      </c>
      <c r="C15" s="2"/>
      <c r="D15" s="2"/>
      <c r="E15" s="2"/>
      <c r="F15" s="12"/>
      <c r="G15" s="12"/>
      <c r="H15" s="5">
        <v>130</v>
      </c>
      <c r="I15" s="2"/>
      <c r="J15" s="5"/>
      <c r="K15" s="2"/>
      <c r="L15" s="2"/>
      <c r="M15" s="2"/>
      <c r="N15" s="2"/>
    </row>
    <row r="16" spans="2:14" x14ac:dyDescent="0.45">
      <c r="B16" s="2"/>
      <c r="C16" s="2"/>
      <c r="D16" s="2"/>
      <c r="E16" s="2"/>
      <c r="F16" s="12"/>
      <c r="G16" s="12">
        <v>7500</v>
      </c>
      <c r="H16" s="5"/>
      <c r="I16" s="2"/>
      <c r="J16" s="5">
        <f>G16*H15</f>
        <v>975000</v>
      </c>
      <c r="K16" s="2"/>
      <c r="L16" s="2"/>
      <c r="M16" s="2"/>
      <c r="N16" s="2"/>
    </row>
    <row r="17" spans="2:14" x14ac:dyDescent="0.45">
      <c r="B17" s="2"/>
      <c r="C17" s="2"/>
      <c r="D17" s="2"/>
      <c r="E17" s="2"/>
      <c r="F17" s="12"/>
      <c r="G17" s="12">
        <v>3500</v>
      </c>
      <c r="H17" s="5"/>
      <c r="I17" s="2"/>
      <c r="J17" s="5">
        <f>G17*H15</f>
        <v>455000</v>
      </c>
      <c r="K17" s="2"/>
      <c r="L17" s="2"/>
      <c r="M17" s="2"/>
      <c r="N17" s="2"/>
    </row>
    <row r="18" spans="2:14" x14ac:dyDescent="0.45">
      <c r="B18" s="2"/>
      <c r="C18" s="2"/>
      <c r="D18" s="2"/>
      <c r="E18" s="2"/>
      <c r="F18" s="12"/>
      <c r="G18" s="12">
        <v>14000</v>
      </c>
      <c r="H18" s="5"/>
      <c r="I18" s="2"/>
      <c r="J18" s="5">
        <f>G18*H15</f>
        <v>1820000</v>
      </c>
      <c r="K18" s="2"/>
      <c r="L18" s="2"/>
      <c r="M18" s="2"/>
      <c r="N18" s="2"/>
    </row>
    <row r="19" spans="2:14" x14ac:dyDescent="0.45">
      <c r="B19" s="2"/>
      <c r="C19" s="2"/>
      <c r="D19" s="2"/>
      <c r="E19" s="2"/>
      <c r="F19" s="12"/>
      <c r="G19" s="12">
        <v>30000</v>
      </c>
      <c r="H19" s="5"/>
      <c r="I19" s="2"/>
      <c r="J19" s="5">
        <f>G19*H15</f>
        <v>3900000</v>
      </c>
      <c r="K19" s="2"/>
      <c r="L19" s="2"/>
      <c r="M19" s="2"/>
      <c r="N19" s="2"/>
    </row>
    <row r="20" spans="2:14" x14ac:dyDescent="0.45">
      <c r="B20" s="2"/>
      <c r="C20" s="2"/>
      <c r="D20" s="2"/>
      <c r="E20" s="2"/>
      <c r="F20" s="12"/>
      <c r="G20" s="12">
        <v>7500</v>
      </c>
      <c r="H20" s="5"/>
      <c r="I20" s="2"/>
      <c r="J20" s="5">
        <f>G20*H15</f>
        <v>975000</v>
      </c>
      <c r="K20" s="2"/>
      <c r="L20" s="2"/>
      <c r="M20" s="2"/>
      <c r="N20" s="2"/>
    </row>
    <row r="21" spans="2:14" x14ac:dyDescent="0.45">
      <c r="C21" s="2"/>
      <c r="D21" s="2"/>
      <c r="E21" s="2"/>
      <c r="F21" s="12">
        <f>SUM(G16:G20)</f>
        <v>62500</v>
      </c>
      <c r="G21" s="12"/>
      <c r="H21" s="5"/>
      <c r="I21" s="2"/>
      <c r="J21" s="5"/>
      <c r="K21" s="2"/>
      <c r="L21" s="2"/>
      <c r="M21" s="2"/>
      <c r="N21" s="2"/>
    </row>
    <row r="22" spans="2:14" x14ac:dyDescent="0.45">
      <c r="C22" s="2"/>
      <c r="D22" s="2"/>
      <c r="E22" s="2"/>
      <c r="F22" s="12"/>
      <c r="G22" s="12"/>
      <c r="H22" s="5"/>
      <c r="I22" s="2"/>
      <c r="J22" s="5"/>
      <c r="K22" s="2"/>
      <c r="L22" s="2"/>
      <c r="M22" s="2"/>
      <c r="N22" s="2"/>
    </row>
    <row r="23" spans="2:14" x14ac:dyDescent="0.45">
      <c r="B23" s="2" t="s">
        <v>970</v>
      </c>
      <c r="C23" s="2"/>
      <c r="D23" s="2"/>
      <c r="E23" s="2"/>
      <c r="F23" s="12"/>
      <c r="G23" s="12"/>
      <c r="H23" s="5">
        <v>120</v>
      </c>
      <c r="I23" s="2"/>
      <c r="J23" s="5"/>
      <c r="K23" s="2"/>
      <c r="L23" s="2"/>
      <c r="M23" s="2"/>
      <c r="N23" s="2"/>
    </row>
    <row r="24" spans="2:14" x14ac:dyDescent="0.45">
      <c r="B24" s="2"/>
      <c r="C24" s="2"/>
      <c r="D24" s="2"/>
      <c r="E24" s="2"/>
      <c r="F24" s="12"/>
      <c r="G24" s="12">
        <v>4000</v>
      </c>
      <c r="H24" s="5"/>
      <c r="I24" s="2"/>
      <c r="J24" s="5">
        <f>G24*H23</f>
        <v>480000</v>
      </c>
      <c r="K24" s="2"/>
      <c r="L24" s="2"/>
      <c r="M24" s="2"/>
      <c r="N24" s="2"/>
    </row>
    <row r="25" spans="2:14" x14ac:dyDescent="0.45">
      <c r="B25" s="2"/>
      <c r="C25" s="2"/>
      <c r="D25" s="2"/>
      <c r="E25" s="2"/>
      <c r="F25" s="12"/>
      <c r="G25" s="12">
        <v>4000</v>
      </c>
      <c r="H25" s="5"/>
      <c r="I25" s="2"/>
      <c r="J25" s="5">
        <f>G25*H23</f>
        <v>480000</v>
      </c>
      <c r="K25" s="2"/>
      <c r="L25" s="2"/>
      <c r="M25" s="2"/>
      <c r="N25" s="2"/>
    </row>
    <row r="26" spans="2:14" x14ac:dyDescent="0.45">
      <c r="B26" s="2"/>
      <c r="C26" s="2"/>
      <c r="D26" s="2"/>
      <c r="E26" s="2"/>
      <c r="F26" s="12"/>
      <c r="G26" s="12">
        <v>2000</v>
      </c>
      <c r="H26" s="5"/>
      <c r="I26" s="2"/>
      <c r="J26" s="5">
        <f>G26*H23</f>
        <v>240000</v>
      </c>
      <c r="K26" s="2"/>
      <c r="L26" s="2"/>
      <c r="M26" s="2"/>
      <c r="N26" s="2"/>
    </row>
    <row r="27" spans="2:14" x14ac:dyDescent="0.45">
      <c r="B27" s="2"/>
      <c r="C27" s="2"/>
      <c r="D27" s="2"/>
      <c r="E27" s="2"/>
      <c r="F27" s="12"/>
      <c r="G27" s="12">
        <v>1500</v>
      </c>
      <c r="H27" s="5"/>
      <c r="I27" s="2"/>
      <c r="J27" s="5">
        <f>G27*H23</f>
        <v>180000</v>
      </c>
      <c r="K27" s="2"/>
      <c r="L27" s="2"/>
      <c r="M27" s="2"/>
      <c r="N27" s="2"/>
    </row>
    <row r="28" spans="2:14" x14ac:dyDescent="0.45">
      <c r="B28" s="2"/>
      <c r="C28" s="2"/>
      <c r="D28" s="2"/>
      <c r="E28" s="2"/>
      <c r="F28" s="12"/>
      <c r="G28" s="12">
        <v>1500</v>
      </c>
      <c r="H28" s="5"/>
      <c r="I28" s="2"/>
      <c r="J28" s="5">
        <f>G28*H23</f>
        <v>180000</v>
      </c>
      <c r="K28" s="2"/>
      <c r="L28" s="2"/>
      <c r="M28" s="2"/>
      <c r="N28" s="2"/>
    </row>
    <row r="29" spans="2:14" x14ac:dyDescent="0.45">
      <c r="B29" s="2"/>
      <c r="C29" s="2"/>
      <c r="D29" s="2"/>
      <c r="E29" s="2"/>
      <c r="F29" s="12"/>
      <c r="G29" s="12">
        <v>1800</v>
      </c>
      <c r="H29" s="5"/>
      <c r="I29" s="2"/>
      <c r="J29" s="5">
        <f>G29*H23</f>
        <v>216000</v>
      </c>
      <c r="K29" s="2"/>
      <c r="L29" s="2"/>
      <c r="M29" s="2"/>
      <c r="N29" s="2"/>
    </row>
    <row r="30" spans="2:14" x14ac:dyDescent="0.45">
      <c r="C30" s="6"/>
      <c r="D30" s="2"/>
      <c r="E30" s="2"/>
      <c r="F30" s="12">
        <f>SUM(G24:G29)</f>
        <v>14800</v>
      </c>
      <c r="G30" s="12"/>
      <c r="H30" s="5"/>
      <c r="I30" s="2"/>
      <c r="J30" s="5"/>
      <c r="K30" s="2"/>
      <c r="L30" s="2"/>
      <c r="M30" s="2"/>
      <c r="N30" s="2"/>
    </row>
    <row r="31" spans="2:14" x14ac:dyDescent="0.45">
      <c r="C31" s="6"/>
      <c r="D31" s="2"/>
      <c r="E31" s="2"/>
      <c r="F31" s="12"/>
      <c r="G31" s="12"/>
      <c r="H31" s="5"/>
      <c r="I31" s="2"/>
      <c r="J31" s="5"/>
      <c r="K31" s="2"/>
      <c r="L31" s="2"/>
      <c r="M31" s="2"/>
      <c r="N31" s="2"/>
    </row>
    <row r="32" spans="2:14" x14ac:dyDescent="0.45">
      <c r="B32" s="2" t="s">
        <v>1397</v>
      </c>
      <c r="C32" s="2"/>
      <c r="D32" s="2"/>
      <c r="E32" s="2"/>
      <c r="F32" s="12"/>
      <c r="G32" s="12">
        <v>39000</v>
      </c>
      <c r="H32" s="5">
        <v>225</v>
      </c>
      <c r="I32" s="2"/>
      <c r="J32" s="5">
        <f>G32*H32</f>
        <v>8775000</v>
      </c>
      <c r="K32" s="2"/>
      <c r="L32" s="2"/>
      <c r="M32" s="2"/>
      <c r="N32" s="2"/>
    </row>
    <row r="33" spans="2:15" x14ac:dyDescent="0.45">
      <c r="B33" s="2"/>
      <c r="C33" s="2"/>
      <c r="D33" s="2"/>
      <c r="E33" s="2"/>
      <c r="F33" s="12">
        <f>G32</f>
        <v>39000</v>
      </c>
      <c r="G33" s="12"/>
      <c r="H33" s="5"/>
      <c r="I33" s="2"/>
      <c r="J33" s="5"/>
      <c r="K33" s="2"/>
      <c r="L33" s="2"/>
      <c r="M33" s="2"/>
      <c r="N33" s="2"/>
    </row>
    <row r="34" spans="2:15" x14ac:dyDescent="0.45">
      <c r="B34" s="2"/>
      <c r="C34" s="2"/>
      <c r="D34" s="2"/>
      <c r="E34" s="2"/>
      <c r="F34" s="12"/>
      <c r="G34" s="12"/>
      <c r="H34" s="5"/>
      <c r="I34" s="2"/>
      <c r="J34" s="5"/>
      <c r="K34" s="2"/>
      <c r="L34" s="2"/>
      <c r="M34" s="2"/>
      <c r="N34" s="2"/>
    </row>
    <row r="35" spans="2:15" x14ac:dyDescent="0.45">
      <c r="B35" s="2" t="s">
        <v>973</v>
      </c>
      <c r="C35" s="2"/>
      <c r="D35" s="2"/>
      <c r="E35" s="2"/>
      <c r="F35" s="12"/>
      <c r="G35" s="12">
        <v>7000</v>
      </c>
      <c r="H35" s="5">
        <v>120</v>
      </c>
      <c r="I35" s="2"/>
      <c r="J35" s="5">
        <f>G35*H35</f>
        <v>840000</v>
      </c>
      <c r="K35" s="2"/>
      <c r="L35" s="2"/>
      <c r="M35" s="2"/>
      <c r="N35" s="2"/>
    </row>
    <row r="36" spans="2:15" x14ac:dyDescent="0.45">
      <c r="B36" s="2"/>
      <c r="C36" s="2"/>
      <c r="D36" s="2"/>
      <c r="E36" s="2"/>
      <c r="F36" s="12">
        <f>G35</f>
        <v>7000</v>
      </c>
      <c r="G36" s="12"/>
      <c r="H36" s="5"/>
      <c r="I36" s="2"/>
      <c r="J36" s="5"/>
      <c r="K36" s="2"/>
      <c r="L36" s="2"/>
      <c r="M36" s="2"/>
      <c r="N36" s="2"/>
    </row>
    <row r="37" spans="2:15" x14ac:dyDescent="0.45">
      <c r="B37" s="2"/>
      <c r="C37" s="2"/>
      <c r="D37" s="2"/>
      <c r="E37" s="2"/>
      <c r="F37" s="12"/>
      <c r="G37" s="12"/>
      <c r="H37" s="5"/>
      <c r="I37" s="2"/>
      <c r="J37" s="5"/>
      <c r="K37" s="2"/>
      <c r="L37" s="2"/>
      <c r="M37" s="2"/>
      <c r="N37" s="2"/>
    </row>
    <row r="38" spans="2:15" x14ac:dyDescent="0.45">
      <c r="B38" s="2" t="s">
        <v>975</v>
      </c>
      <c r="C38" s="2"/>
      <c r="D38" s="2"/>
      <c r="E38" s="2"/>
      <c r="F38" s="12"/>
      <c r="G38" s="12">
        <v>20000</v>
      </c>
      <c r="H38" s="5">
        <v>160</v>
      </c>
      <c r="I38" s="2"/>
      <c r="J38" s="5">
        <f>G38*H38</f>
        <v>3200000</v>
      </c>
      <c r="K38" s="2"/>
      <c r="L38" s="2"/>
      <c r="M38" s="2"/>
      <c r="N38" s="2"/>
    </row>
    <row r="39" spans="2:15" x14ac:dyDescent="0.45">
      <c r="B39" s="2"/>
      <c r="C39" s="2"/>
      <c r="D39" s="2"/>
      <c r="E39" s="2"/>
      <c r="F39" s="12">
        <f>G38</f>
        <v>20000</v>
      </c>
      <c r="G39" s="12"/>
      <c r="H39" s="5"/>
      <c r="I39" s="2"/>
      <c r="J39" s="5"/>
      <c r="K39" s="2"/>
      <c r="L39" s="2"/>
      <c r="M39" s="2"/>
      <c r="N39" s="2"/>
    </row>
    <row r="40" spans="2:15" x14ac:dyDescent="0.45">
      <c r="B40" s="2"/>
      <c r="C40" s="2"/>
      <c r="D40" s="2"/>
      <c r="E40" s="2"/>
      <c r="F40" s="12"/>
      <c r="G40" s="12"/>
      <c r="H40" s="5"/>
      <c r="I40" s="2"/>
      <c r="J40" s="5"/>
      <c r="K40" s="2"/>
      <c r="L40" s="2"/>
      <c r="M40" s="2"/>
      <c r="N40" s="2"/>
    </row>
    <row r="41" spans="2:15" x14ac:dyDescent="0.45">
      <c r="B41" s="2" t="s">
        <v>1405</v>
      </c>
      <c r="C41" s="2"/>
      <c r="D41" s="2"/>
      <c r="E41" s="2"/>
      <c r="G41" s="6"/>
      <c r="H41" s="2"/>
      <c r="I41" s="2"/>
      <c r="J41" s="5">
        <f>17000000-41000</f>
        <v>16959000</v>
      </c>
      <c r="K41" s="2"/>
      <c r="L41" s="2"/>
      <c r="M41" s="2"/>
      <c r="N41" s="2"/>
    </row>
    <row r="42" spans="2:15" x14ac:dyDescent="0.45">
      <c r="B42" s="2"/>
      <c r="C42" s="2"/>
      <c r="D42" s="2"/>
      <c r="E42" s="2"/>
      <c r="F42" s="12"/>
      <c r="G42" s="6"/>
      <c r="H42" s="2"/>
      <c r="I42" s="2"/>
      <c r="J42" s="5"/>
      <c r="K42" s="2"/>
      <c r="L42" s="2"/>
      <c r="M42" s="2"/>
      <c r="N42" s="2"/>
    </row>
    <row r="43" spans="2:15" x14ac:dyDescent="0.45">
      <c r="B43" s="4" t="s">
        <v>1399</v>
      </c>
      <c r="C43" s="4"/>
      <c r="D43" s="2"/>
      <c r="E43" s="2"/>
      <c r="F43" s="2"/>
      <c r="G43" s="7"/>
      <c r="H43" s="4"/>
      <c r="I43" s="4"/>
      <c r="J43" s="8">
        <f>SUM(J7:J41)</f>
        <v>49300000</v>
      </c>
      <c r="K43" s="2"/>
      <c r="L43" s="2"/>
      <c r="M43" s="2"/>
      <c r="N43" s="2"/>
    </row>
    <row r="44" spans="2:15" x14ac:dyDescent="0.45">
      <c r="B44" s="32" t="s">
        <v>1398</v>
      </c>
      <c r="C44" s="32"/>
      <c r="D44" s="32"/>
      <c r="E44" s="32"/>
      <c r="F44" s="32"/>
      <c r="G44" s="32"/>
      <c r="H44" s="32"/>
      <c r="I44" s="32"/>
      <c r="J44" s="33">
        <v>18799780</v>
      </c>
      <c r="K44" s="2"/>
      <c r="L44" s="2"/>
      <c r="M44" s="2"/>
      <c r="N44" s="2"/>
    </row>
    <row r="45" spans="2:15" x14ac:dyDescent="0.45">
      <c r="B45" s="2"/>
      <c r="C45" s="2"/>
      <c r="D45" s="2"/>
      <c r="E45" s="2"/>
      <c r="F45" s="2"/>
      <c r="G45" s="2"/>
      <c r="H45" s="2"/>
      <c r="I45" s="2"/>
      <c r="J45" s="34"/>
      <c r="K45" s="2"/>
      <c r="L45" s="2"/>
      <c r="M45" s="2"/>
      <c r="N45" s="2"/>
    </row>
    <row r="46" spans="2:15" x14ac:dyDescent="0.45">
      <c r="B46" s="1" t="s">
        <v>976</v>
      </c>
      <c r="C46" s="1"/>
      <c r="D46" s="1"/>
      <c r="E46" s="1"/>
      <c r="F46" s="1"/>
      <c r="G46" s="1"/>
      <c r="H46" s="1"/>
      <c r="I46" s="1"/>
      <c r="J46" s="3">
        <f>J43-J44</f>
        <v>30500220</v>
      </c>
      <c r="K46" s="2"/>
      <c r="L46" s="2"/>
      <c r="M46" s="4" t="s">
        <v>989</v>
      </c>
      <c r="N46" s="2"/>
    </row>
    <row r="47" spans="2:15" x14ac:dyDescent="0.4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9">
        <v>0.05</v>
      </c>
      <c r="N47" s="2"/>
    </row>
    <row r="48" spans="2:15" x14ac:dyDescent="0.45">
      <c r="B48" s="1" t="s">
        <v>981</v>
      </c>
      <c r="C48" s="1"/>
      <c r="D48" s="2"/>
      <c r="E48" s="2"/>
      <c r="F48" s="2"/>
      <c r="G48" s="36" t="s">
        <v>1401</v>
      </c>
      <c r="H48" s="2"/>
      <c r="I48" s="2"/>
      <c r="J48" s="2"/>
      <c r="K48" s="2"/>
      <c r="L48" s="2"/>
      <c r="M48" s="2"/>
      <c r="N48" s="2"/>
      <c r="O48" s="35" t="s">
        <v>1400</v>
      </c>
    </row>
    <row r="49" spans="2:15" x14ac:dyDescent="0.45">
      <c r="B49" s="2" t="s">
        <v>977</v>
      </c>
      <c r="C49" s="2"/>
      <c r="D49" s="2"/>
      <c r="E49" s="2"/>
      <c r="F49" s="2"/>
      <c r="G49" s="13">
        <v>1500000</v>
      </c>
      <c r="H49" s="10" t="s">
        <v>983</v>
      </c>
      <c r="I49" s="2"/>
      <c r="J49" s="2">
        <v>5</v>
      </c>
      <c r="K49" s="2"/>
      <c r="L49" s="2"/>
      <c r="M49" s="11">
        <f>ROUND(G49*(1+$M$47)^J49,-3)</f>
        <v>1914000</v>
      </c>
      <c r="N49" s="2"/>
      <c r="O49" s="30">
        <v>5</v>
      </c>
    </row>
    <row r="50" spans="2:15" x14ac:dyDescent="0.45">
      <c r="B50" s="2" t="s">
        <v>993</v>
      </c>
      <c r="C50" s="2"/>
      <c r="D50" s="2"/>
      <c r="E50" s="2"/>
      <c r="F50" s="2"/>
      <c r="G50" s="13">
        <v>4500000</v>
      </c>
      <c r="H50" s="10" t="s">
        <v>984</v>
      </c>
      <c r="I50" s="2"/>
      <c r="J50" s="2">
        <v>8</v>
      </c>
      <c r="K50" s="2"/>
      <c r="L50" s="2"/>
      <c r="M50" s="13">
        <f>ROUND(G50*(1+$M$47)^J50,-3)</f>
        <v>6649000</v>
      </c>
      <c r="O50" s="30"/>
    </row>
    <row r="51" spans="2:15" x14ac:dyDescent="0.45">
      <c r="B51" s="2" t="s">
        <v>992</v>
      </c>
      <c r="C51" s="2"/>
      <c r="D51" s="2"/>
      <c r="E51" s="2"/>
      <c r="F51" s="2"/>
      <c r="G51" s="13">
        <f>2500000+13000000</f>
        <v>15500000</v>
      </c>
      <c r="H51" s="10" t="s">
        <v>984</v>
      </c>
      <c r="I51" s="2"/>
      <c r="J51" s="2">
        <v>8</v>
      </c>
      <c r="K51" s="2"/>
      <c r="L51" s="2"/>
      <c r="M51" s="13">
        <f>ROUND(G51*(1+$M$47)^J51,-3)</f>
        <v>22901000</v>
      </c>
      <c r="N51" s="14">
        <f>SUM(M50:M51)</f>
        <v>29550000</v>
      </c>
      <c r="O51" s="30">
        <v>8</v>
      </c>
    </row>
    <row r="52" spans="2:15" x14ac:dyDescent="0.45">
      <c r="B52" s="2" t="s">
        <v>991</v>
      </c>
      <c r="C52" s="2"/>
      <c r="D52" s="2"/>
      <c r="E52" s="2"/>
      <c r="F52" s="2"/>
      <c r="G52" s="13">
        <v>3000000</v>
      </c>
      <c r="H52" s="10" t="s">
        <v>985</v>
      </c>
      <c r="I52" s="2"/>
      <c r="J52" s="2">
        <v>10</v>
      </c>
      <c r="K52" s="2"/>
      <c r="L52" s="2"/>
      <c r="M52" s="11">
        <f>ROUND(G52*(1+$M$47)^J52,-3)</f>
        <v>4887000</v>
      </c>
      <c r="N52" s="2"/>
      <c r="O52" s="30">
        <v>10</v>
      </c>
    </row>
    <row r="53" spans="2:15" x14ac:dyDescent="0.45">
      <c r="B53" s="2" t="s">
        <v>990</v>
      </c>
      <c r="C53" s="2"/>
      <c r="D53" s="2"/>
      <c r="E53" s="2"/>
      <c r="F53" s="2"/>
      <c r="G53" s="13">
        <v>2500000</v>
      </c>
      <c r="H53" s="10" t="s">
        <v>986</v>
      </c>
      <c r="I53" s="2"/>
      <c r="J53" s="2">
        <v>12</v>
      </c>
      <c r="K53" s="2"/>
      <c r="L53" s="2"/>
      <c r="M53" s="11">
        <f>ROUND(G53*(1+$M$47)^J53,-3)</f>
        <v>4490000</v>
      </c>
      <c r="N53" s="2"/>
      <c r="O53" s="30">
        <v>12</v>
      </c>
    </row>
    <row r="54" spans="2:15" x14ac:dyDescent="0.45">
      <c r="B54" s="2" t="s">
        <v>979</v>
      </c>
      <c r="C54" s="2"/>
      <c r="D54" s="2"/>
      <c r="E54" s="2"/>
      <c r="F54" s="2"/>
      <c r="G54" s="13">
        <v>1500000</v>
      </c>
      <c r="H54" s="10" t="s">
        <v>988</v>
      </c>
      <c r="I54" s="2"/>
      <c r="J54" s="2">
        <v>15</v>
      </c>
      <c r="K54" s="2"/>
      <c r="L54" s="2"/>
      <c r="M54" s="11">
        <f>ROUND(G54*(1+$M$47)^J54,-3)</f>
        <v>3118000</v>
      </c>
      <c r="N54" s="2"/>
      <c r="O54" s="30">
        <v>15</v>
      </c>
    </row>
    <row r="55" spans="2:15" x14ac:dyDescent="0.45">
      <c r="B55" s="2" t="s">
        <v>980</v>
      </c>
      <c r="C55" s="2"/>
      <c r="D55" s="2"/>
      <c r="E55" s="2"/>
      <c r="F55" s="2"/>
      <c r="G55" s="13">
        <v>2000000</v>
      </c>
      <c r="H55" s="10" t="s">
        <v>987</v>
      </c>
      <c r="I55" s="2"/>
      <c r="J55" s="2">
        <v>20</v>
      </c>
      <c r="K55" s="2"/>
      <c r="L55" s="2"/>
      <c r="M55" s="11">
        <f>ROUND(G55*(1+$M$47)^J55,-3)</f>
        <v>5307000</v>
      </c>
      <c r="N55" s="2"/>
      <c r="O55" s="30">
        <v>20</v>
      </c>
    </row>
    <row r="56" spans="2:15" x14ac:dyDescent="0.4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5" x14ac:dyDescent="0.45">
      <c r="B57" s="2" t="s">
        <v>982</v>
      </c>
      <c r="C57" s="2"/>
      <c r="D57" s="2"/>
      <c r="E57" s="2"/>
      <c r="F57" s="2"/>
      <c r="G57" s="37">
        <f>SUM(G49:G55)</f>
        <v>30500000</v>
      </c>
      <c r="H57" s="2" t="s">
        <v>1403</v>
      </c>
      <c r="I57" s="2"/>
      <c r="J57" s="2"/>
      <c r="K57" s="2"/>
      <c r="L57" s="2"/>
      <c r="M57" s="32" t="s">
        <v>1404</v>
      </c>
      <c r="N57" s="2"/>
    </row>
  </sheetData>
  <mergeCells count="2">
    <mergeCell ref="B4:J4"/>
    <mergeCell ref="B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Properties Along Corridor</vt:lpstr>
      <vt:lpstr>Project Oriented - Value Inc.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Schroder</dc:creator>
  <cp:lastModifiedBy>Heather Thomas</cp:lastModifiedBy>
  <dcterms:created xsi:type="dcterms:W3CDTF">2020-05-01T18:27:49Z</dcterms:created>
  <dcterms:modified xsi:type="dcterms:W3CDTF">2022-04-13T20:56:06Z</dcterms:modified>
</cp:coreProperties>
</file>